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52" yWindow="-48" windowWidth="9576" windowHeight="10140"/>
  </bookViews>
  <sheets>
    <sheet name="Лист1" sheetId="1" r:id="rId1"/>
  </sheets>
  <definedNames>
    <definedName name="_xlnm.Print_Titles" localSheetId="0">Лист1!$4:$7</definedName>
  </definedNames>
  <calcPr calcId="145621"/>
</workbook>
</file>

<file path=xl/calcChain.xml><?xml version="1.0" encoding="utf-8"?>
<calcChain xmlns="http://schemas.openxmlformats.org/spreadsheetml/2006/main">
  <c r="L58" i="1" l="1"/>
  <c r="L56" i="1"/>
  <c r="L50" i="1"/>
  <c r="H56" i="1"/>
  <c r="H58" i="1" s="1"/>
  <c r="H50" i="1"/>
  <c r="L45" i="1"/>
  <c r="L48" i="1" s="1"/>
  <c r="L41" i="1"/>
  <c r="L36" i="1"/>
  <c r="H45" i="1"/>
  <c r="H41" i="1"/>
  <c r="H36" i="1"/>
  <c r="L32" i="1"/>
  <c r="L34" i="1" s="1"/>
  <c r="L29" i="1"/>
  <c r="L27" i="1"/>
  <c r="L25" i="1"/>
  <c r="L21" i="1"/>
  <c r="L17" i="1"/>
  <c r="L9" i="1"/>
  <c r="D34" i="1"/>
  <c r="H34" i="1"/>
  <c r="H32" i="1"/>
  <c r="H48" i="1" l="1"/>
  <c r="H29" i="1"/>
  <c r="H27" i="1"/>
  <c r="H25" i="1"/>
  <c r="H21" i="1"/>
  <c r="H17" i="1"/>
  <c r="H9" i="1"/>
</calcChain>
</file>

<file path=xl/sharedStrings.xml><?xml version="1.0" encoding="utf-8"?>
<sst xmlns="http://schemas.openxmlformats.org/spreadsheetml/2006/main" count="210" uniqueCount="146">
  <si>
    <t>№</t>
  </si>
  <si>
    <t>Федеральный бюджет</t>
  </si>
  <si>
    <t>Областной бюджет</t>
  </si>
  <si>
    <t>Местный бюджет</t>
  </si>
  <si>
    <t>Прочие источники</t>
  </si>
  <si>
    <t>6.1.</t>
  </si>
  <si>
    <t>6.1.1.</t>
  </si>
  <si>
    <t>6.2.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</si>
  <si>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</t>
  </si>
  <si>
    <t>Реализация комплекса мер по содействию трудовой адаптации и занятости молодежи</t>
  </si>
  <si>
    <t>6.4.</t>
  </si>
  <si>
    <t>Реализация комплекса мер по поддержке молодых семей и пропаганде семейных ценностей</t>
  </si>
  <si>
    <t>6.4.1.</t>
  </si>
  <si>
    <t>6.5.1.</t>
  </si>
  <si>
    <t>6.6.</t>
  </si>
  <si>
    <t>Реализация комплекса мер по сохранению исторической памяти</t>
  </si>
  <si>
    <t>7.2.</t>
  </si>
  <si>
    <t>Реализация комплекса мер по гражданско-патриотическому и духовно-нравственному воспитанию молодежи</t>
  </si>
  <si>
    <t>Реализация комплекса мер по профилактике правонарушений и рискованного поведения в молодежной среде</t>
  </si>
  <si>
    <t>8.2.</t>
  </si>
  <si>
    <t>Реализация комплекса мер по формированию культуры межэтнических и межконфессиональных отношений в молодежной среде</t>
  </si>
  <si>
    <t>в том числе</t>
  </si>
  <si>
    <t>Проведение областных тематических слетов</t>
  </si>
  <si>
    <t>Межрегиональная конференция руководителей поисковых отрядов</t>
  </si>
  <si>
    <t>Конференция "Нравственные ценности в современном мире"</t>
  </si>
  <si>
    <t>7.3.</t>
  </si>
  <si>
    <t>Подпрограмма 8 «Профилактика асоциального поведения в молодежной среде»</t>
  </si>
  <si>
    <t>Государственная поддержка творческой и талантливой молодежи</t>
  </si>
  <si>
    <t>Мероприятия по поддержке творческой и талантливой молодежи</t>
  </si>
  <si>
    <t>Мероприятия, посвященные памятным датам военной истории России</t>
  </si>
  <si>
    <t>Всего по подпрограмме 8</t>
  </si>
  <si>
    <t>Всего по подпрограмме 7</t>
  </si>
  <si>
    <t>Всего по подпрограмме 6</t>
  </si>
  <si>
    <t>6.</t>
  </si>
  <si>
    <t>Подпрограмма 6 «Молодежь Ленинградской области»</t>
  </si>
  <si>
    <t>Подпрограмма 7 «Патриотическое воспитание граждан Ленинградской области»</t>
  </si>
  <si>
    <t>Реализация проекта "Молодежный проектный центр"</t>
  </si>
  <si>
    <t>Реализация проекта "Клуб молодой семьи Ленинградской области"</t>
  </si>
  <si>
    <t>Сведения о достигнутых результатах</t>
  </si>
  <si>
    <t>Объем финансового обеспечения государственной программы в 2019 году (тыс. руб.)</t>
  </si>
  <si>
    <t xml:space="preserve">Наименование основного мероприятия, мероприятия основного мероприятия, мероприятия </t>
  </si>
  <si>
    <t>Субсидии социально ориентированным некоммерческим организациям Ленинградской области, осуществляющим деятельность в сфере патриотического воспитания молодежи</t>
  </si>
  <si>
    <t>Местный        бюджет</t>
  </si>
  <si>
    <t>Отчет о реализации государственной программы</t>
  </si>
  <si>
    <r>
      <t>Наименование государственной программы: «</t>
    </r>
    <r>
      <rPr>
        <sz val="8"/>
        <color theme="1"/>
        <rFont val="Times New Roman"/>
        <family val="1"/>
        <charset val="204"/>
      </rPr>
      <t>Устойчивое общественное развитие в Ленинградской области»</t>
    </r>
    <r>
      <rPr>
        <b/>
        <sz val="8"/>
        <color theme="1"/>
        <rFont val="Times New Roman"/>
        <family val="1"/>
        <charset val="204"/>
      </rPr>
      <t xml:space="preserve">
Отчетный период: </t>
    </r>
    <r>
      <rPr>
        <sz val="8"/>
        <color theme="1"/>
        <rFont val="Times New Roman"/>
        <family val="1"/>
        <charset val="204"/>
      </rPr>
      <t>январь-декабрь 2019 года</t>
    </r>
    <r>
      <rPr>
        <b/>
        <sz val="8"/>
        <color theme="1"/>
        <rFont val="Times New Roman"/>
        <family val="1"/>
        <charset val="204"/>
      </rPr>
      <t xml:space="preserve">
Ответственный исполнитель: </t>
    </r>
    <r>
      <rPr>
        <sz val="8"/>
        <color theme="1"/>
        <rFont val="Times New Roman"/>
        <family val="1"/>
        <charset val="204"/>
      </rPr>
      <t>Комитет по молодежной политике Ленинградской области</t>
    </r>
    <r>
      <rPr>
        <b/>
        <sz val="8"/>
        <color theme="1"/>
        <rFont val="Times New Roman"/>
        <family val="1"/>
        <charset val="204"/>
      </rPr>
      <t xml:space="preserve">
</t>
    </r>
  </si>
  <si>
    <t>Оценка выполнения</t>
  </si>
  <si>
    <t>Выполнено на 01.01.2020 года, тыс. руб.</t>
  </si>
  <si>
    <t>6.1.2</t>
  </si>
  <si>
    <t>6.1.3</t>
  </si>
  <si>
    <t>6.1.4</t>
  </si>
  <si>
    <t>6.1.5</t>
  </si>
  <si>
    <t>6.1.6</t>
  </si>
  <si>
    <t>6.1.7</t>
  </si>
  <si>
    <t>Организация и проведение молодежных форумов и молодежных мероприятий</t>
  </si>
  <si>
    <t>Межрегиональный молодежный образовательный форум "Ладога"</t>
  </si>
  <si>
    <t>Организация и проведение фестивалей молодежи и студентов</t>
  </si>
  <si>
    <t>Молодежный форум "Доброволец.ЛО"</t>
  </si>
  <si>
    <t>Организация и проведение обучающего мероприятия для молодежи</t>
  </si>
  <si>
    <t>Организация и проведение масового молодежного мероприятия</t>
  </si>
  <si>
    <t>Субсидии социально ориентированным некоммерческим организациям Ленинградской области, осуществляющим деятельность в сфере молодежной политике</t>
  </si>
  <si>
    <t>6.2.1</t>
  </si>
  <si>
    <t>Проведение семинаров для представителей добровольческих (волонтерских) организаций и объединений, работающих с молодежью, в том числе мероприятия по пропаганде здорового образа жизни</t>
  </si>
  <si>
    <t>6.2.2</t>
  </si>
  <si>
    <t>6.2.3</t>
  </si>
  <si>
    <t>Реализация проекта "Команда 47"</t>
  </si>
  <si>
    <t>6.3.</t>
  </si>
  <si>
    <t>6.3.1</t>
  </si>
  <si>
    <t>6.3.2</t>
  </si>
  <si>
    <t>6.3.3</t>
  </si>
  <si>
    <t>Субсидии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</si>
  <si>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
Мероприятия, направленные на поддержку и развитие молодежного предпринимательства</t>
  </si>
  <si>
    <t>6.5.</t>
  </si>
  <si>
    <t>Реализация комплекса мер по  созданию условий и возможностей для успешной социализации и самореализации молодежи</t>
  </si>
  <si>
    <t>6.6.1</t>
  </si>
  <si>
    <t>Премии Губернатора Ленинградской области для поддержки талантливой молодежи</t>
  </si>
  <si>
    <t>6.6.2</t>
  </si>
  <si>
    <t>6.7</t>
  </si>
  <si>
    <t>Проектирование, строительство и реконструкция объектов</t>
  </si>
  <si>
    <t>6.7.1</t>
  </si>
  <si>
    <t>Завершение строительства  второй очереди  ГБУ ЛО "Центр досуговых, оздоровительных  и учебных программ "Молодёжный"(здание культурно-спортивного центра, пожарные резервуары,здание пожарной насосной станции по адресу :Всеволожский район, дер.Кошкино, д.№1</t>
  </si>
  <si>
    <t>Участие в межрегиональных мероприятиях, Всероссийских мероприятиях, международных мероприятиях, меропритиях, проводимых Федеральным агентством по делам молодежи</t>
  </si>
  <si>
    <t>7.1.</t>
  </si>
  <si>
    <t>7.1.1</t>
  </si>
  <si>
    <t>7.1.2</t>
  </si>
  <si>
    <t>Мероприятия, посвященные увековечеванию памяти</t>
  </si>
  <si>
    <t>7.1.3</t>
  </si>
  <si>
    <t>Мероприятия, посвященные памятным датам и событиям Ленинградской области</t>
  </si>
  <si>
    <t>7.1.4</t>
  </si>
  <si>
    <t>7.2.1</t>
  </si>
  <si>
    <t>Проведение мероприятий по гражданско-патриотическому воспитанию молодежи</t>
  </si>
  <si>
    <t>7.2.2</t>
  </si>
  <si>
    <t>7.2.3</t>
  </si>
  <si>
    <t>Реализация комплекса мер по военно -патриотическому воспитанию  молодежи</t>
  </si>
  <si>
    <t>7.3.1</t>
  </si>
  <si>
    <t>Проведение мероприятий по военно-патриотическому воспитанию</t>
  </si>
  <si>
    <t>7.3.2</t>
  </si>
  <si>
    <t>Субсидии на оплату расходов, осуществляемых в рамках ликвидационных (реогранизационных) мероприятий  учреждения</t>
  </si>
  <si>
    <t>8.1.</t>
  </si>
  <si>
    <t>8.1.1</t>
  </si>
  <si>
    <t>Межрегиональная научно-практическая конференция по вопросам профилактики асоциального поведения в молодежной среде</t>
  </si>
  <si>
    <t>8.1.2</t>
  </si>
  <si>
    <t>Реализация областного проекта "Открытая сцена ЛО"</t>
  </si>
  <si>
    <t>8.1.3</t>
  </si>
  <si>
    <t>Мероприятия по профилактике правонаружений в молодежной среде</t>
  </si>
  <si>
    <t>8.1.4</t>
  </si>
  <si>
    <t>Субсидии социально ориентированным некоммерческим организациям Ленинградской области, осуществляющим деятельность в сфере реализации проектов по профилактике антиобщественного поведения молодежи</t>
  </si>
  <si>
    <t>8.1.5</t>
  </si>
  <si>
    <t>Оснащение учреждений для организации и проведении мероприятий по профилактике правонарушений и рискового поведения в молодежной среде</t>
  </si>
  <si>
    <t>8.2.1</t>
  </si>
  <si>
    <t xml:space="preserve">Мероприятия по профилактике распространения идеологии терроризма и экстремистских проявлений в молодежной среде </t>
  </si>
  <si>
    <t>Количество проектов по поддержке деятельности молодежных общественных организаций, объединений, инициатив и развитию добровольческого (волонтерского) движения - 10/ Количество вновь созданных и реконструированных объектов молодежной политики - 10</t>
  </si>
  <si>
    <t>Количество молодежных форумов и молодежных мероприятий - 4</t>
  </si>
  <si>
    <t>Количество молодежных форумов и молодежных мероприятий</t>
  </si>
  <si>
    <t>Количество человек- лауреатов Премии Губернатора 21 человек</t>
  </si>
  <si>
    <t>Количество вновь созданных и реконструированных объектов молодежной политики регионального и местного значения</t>
  </si>
  <si>
    <t xml:space="preserve">Количество патриотических мероприятий
</t>
  </si>
  <si>
    <t>Количество патриотических мероприятий/ Число допризывной молодежи, участвующей в мероприятиях</t>
  </si>
  <si>
    <t>Число проектов, направленных на профилактику асоциального поведения в молодежной среде, формирование культуры межэтнических и межконфессиональных отношений - 5; Число мероприятий по профилактике экстремизма в молодежной среде и противодействию распространению идеологии терроризма</t>
  </si>
  <si>
    <t>Реализация проекта "Губернаторский молодежный трудовой отряд"</t>
  </si>
  <si>
    <t>строительная готовность 40%</t>
  </si>
  <si>
    <t xml:space="preserve">Реализовано 26 мероприятий </t>
  </si>
  <si>
    <t xml:space="preserve">Выполнено </t>
  </si>
  <si>
    <t>Поддержано 10 проектов</t>
  </si>
  <si>
    <t>Проведено 1 мероприятие</t>
  </si>
  <si>
    <t>Проведено 2 мероприятия</t>
  </si>
  <si>
    <t>Реализовано 10 проектов и проведено 5 семинаров</t>
  </si>
  <si>
    <t>Поддержано 10 коворинг- центров</t>
  </si>
  <si>
    <t>Реализован 1 проект</t>
  </si>
  <si>
    <t>Обеспечено участие 500 человек</t>
  </si>
  <si>
    <t xml:space="preserve"> Проведено 2 мероприятия</t>
  </si>
  <si>
    <t xml:space="preserve"> проведено 3 мероприятия</t>
  </si>
  <si>
    <t>Количество молодежных мероприятий и Количество человек- лауреатов Премии Губернатора</t>
  </si>
  <si>
    <t>Проведено 4 мероприятия</t>
  </si>
  <si>
    <t>Проведено 22 мероприятия</t>
  </si>
  <si>
    <t>Проведено 3 мероприятия</t>
  </si>
  <si>
    <t xml:space="preserve">Проведено 1 мероприятие </t>
  </si>
  <si>
    <t xml:space="preserve">Поддержано 5 проектов </t>
  </si>
  <si>
    <t>Доля несовершеннолетних, снятых с учета в течение первого года постановки на учет по итогам реабилитации, от общего числа несовершеннолетних, стоящих на учете - 55%/ Число участников мероприятий по профилактике правонарушений и рискованного поведения в молодежной среде  - 660 человек</t>
  </si>
  <si>
    <t>Проведено 10 мероприятий</t>
  </si>
  <si>
    <t>Поддержано 5 проектов</t>
  </si>
  <si>
    <t>Выполнено</t>
  </si>
  <si>
    <t>мероприятие выполнено</t>
  </si>
  <si>
    <t>Количество участников 660 человек</t>
  </si>
  <si>
    <t>Фактическое финансирование государственной  программы на 01.01.2020 (тыс. руб.)</t>
  </si>
  <si>
    <t>Число молодежи, участвующей в Федеральной форумной кампании - 132 чел. /Количество молодежных форумов и молодежных мероприятий - 6 ед.</t>
  </si>
  <si>
    <t>Обеспечено 484 человек - участников мероприятий , в т.ч. 132 участников федеральный форумной кампании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</si>
</sst>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2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0"/>
  <sheetViews>
    <sheetView tabSelected="1" topLeftCell="A55" zoomScale="80" zoomScaleNormal="80" zoomScalePageLayoutView="70" workbookViewId="0">
      <selection activeCell="G60" sqref="G60"/>
    </sheetView>
  </sheetViews>
  <sheetFormatPr defaultRowHeight="14.4" x14ac:dyDescent="0.3"/>
  <cols>
    <col min="1" max="1" width="8" style="16" customWidth="1"/>
    <col min="2" max="2" width="27.44140625" style="17" customWidth="1"/>
    <col min="3" max="3" width="7.5546875" style="17" customWidth="1"/>
    <col min="4" max="4" width="12.44140625" style="17" customWidth="1"/>
    <col min="5" max="6" width="8.21875" style="17" customWidth="1"/>
    <col min="7" max="7" width="7.6640625" style="17" customWidth="1"/>
    <col min="8" max="8" width="9.6640625" style="17" customWidth="1"/>
    <col min="9" max="9" width="8.21875" style="17" customWidth="1"/>
    <col min="10" max="10" width="7.33203125" style="17" customWidth="1"/>
    <col min="11" max="11" width="8" style="17" customWidth="1"/>
    <col min="12" max="12" width="9" style="17" customWidth="1"/>
    <col min="13" max="13" width="9.33203125" style="17" customWidth="1"/>
    <col min="14" max="14" width="6.6640625" style="17" customWidth="1"/>
    <col min="15" max="15" width="23.44140625" style="17" customWidth="1"/>
    <col min="16" max="16" width="18.88671875" style="17" customWidth="1"/>
  </cols>
  <sheetData>
    <row r="2" spans="1:16" ht="14.4" customHeight="1" x14ac:dyDescent="0.3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40.200000000000003" customHeight="1" x14ac:dyDescent="0.3">
      <c r="B3" s="31" t="s">
        <v>44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s="1" customFormat="1" ht="33" customHeight="1" x14ac:dyDescent="0.3">
      <c r="A4" s="37" t="s">
        <v>0</v>
      </c>
      <c r="B4" s="22" t="s">
        <v>40</v>
      </c>
      <c r="C4" s="33" t="s">
        <v>39</v>
      </c>
      <c r="D4" s="34"/>
      <c r="E4" s="34"/>
      <c r="F4" s="35"/>
      <c r="G4" s="36" t="s">
        <v>143</v>
      </c>
      <c r="H4" s="36"/>
      <c r="I4" s="36"/>
      <c r="J4" s="36"/>
      <c r="K4" s="36" t="s">
        <v>46</v>
      </c>
      <c r="L4" s="36"/>
      <c r="M4" s="36"/>
      <c r="N4" s="33"/>
      <c r="O4" s="22" t="s">
        <v>38</v>
      </c>
      <c r="P4" s="22" t="s">
        <v>45</v>
      </c>
    </row>
    <row r="5" spans="1:16" s="1" customFormat="1" ht="18" customHeight="1" x14ac:dyDescent="0.3">
      <c r="A5" s="38"/>
      <c r="B5" s="23"/>
      <c r="C5" s="33" t="s">
        <v>21</v>
      </c>
      <c r="D5" s="34"/>
      <c r="E5" s="34"/>
      <c r="F5" s="35"/>
      <c r="G5" s="33" t="s">
        <v>21</v>
      </c>
      <c r="H5" s="34"/>
      <c r="I5" s="34"/>
      <c r="J5" s="35"/>
      <c r="K5" s="33" t="s">
        <v>21</v>
      </c>
      <c r="L5" s="34"/>
      <c r="M5" s="34"/>
      <c r="N5" s="35"/>
      <c r="O5" s="23"/>
      <c r="P5" s="23"/>
    </row>
    <row r="6" spans="1:16" s="1" customFormat="1" ht="30.6" x14ac:dyDescent="0.3">
      <c r="A6" s="39"/>
      <c r="B6" s="24"/>
      <c r="C6" s="4" t="s">
        <v>1</v>
      </c>
      <c r="D6" s="4" t="s">
        <v>2</v>
      </c>
      <c r="E6" s="4" t="s">
        <v>3</v>
      </c>
      <c r="F6" s="4" t="s">
        <v>4</v>
      </c>
      <c r="G6" s="4" t="s">
        <v>1</v>
      </c>
      <c r="H6" s="4" t="s">
        <v>2</v>
      </c>
      <c r="I6" s="4" t="s">
        <v>3</v>
      </c>
      <c r="J6" s="4" t="s">
        <v>4</v>
      </c>
      <c r="K6" s="4" t="s">
        <v>1</v>
      </c>
      <c r="L6" s="4" t="s">
        <v>2</v>
      </c>
      <c r="M6" s="4" t="s">
        <v>42</v>
      </c>
      <c r="N6" s="4" t="s">
        <v>4</v>
      </c>
      <c r="O6" s="24"/>
      <c r="P6" s="24"/>
    </row>
    <row r="7" spans="1:16" x14ac:dyDescent="0.3">
      <c r="A7" s="13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18">
        <v>15</v>
      </c>
      <c r="P7" s="18">
        <v>16</v>
      </c>
    </row>
    <row r="8" spans="1:16" ht="25.8" customHeight="1" x14ac:dyDescent="0.3">
      <c r="A8" s="7" t="s">
        <v>33</v>
      </c>
      <c r="B8" s="25" t="s">
        <v>34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</row>
    <row r="9" spans="1:16" s="41" customFormat="1" ht="60.6" customHeight="1" x14ac:dyDescent="0.3">
      <c r="A9" s="15" t="s">
        <v>5</v>
      </c>
      <c r="B9" s="8" t="s">
        <v>53</v>
      </c>
      <c r="C9" s="2"/>
      <c r="D9" s="2">
        <v>38808.6</v>
      </c>
      <c r="E9" s="2"/>
      <c r="F9" s="2"/>
      <c r="G9" s="2"/>
      <c r="H9" s="2">
        <f>SUM(H10:H16)</f>
        <v>37008</v>
      </c>
      <c r="I9" s="2"/>
      <c r="J9" s="2"/>
      <c r="K9" s="2"/>
      <c r="L9" s="2">
        <f>SUM(L10:L16)</f>
        <v>37008</v>
      </c>
      <c r="M9" s="2"/>
      <c r="N9" s="2"/>
      <c r="O9" s="2" t="s">
        <v>144</v>
      </c>
      <c r="P9" s="2" t="s">
        <v>141</v>
      </c>
    </row>
    <row r="10" spans="1:16" ht="61.2" x14ac:dyDescent="0.3">
      <c r="A10" s="14" t="s">
        <v>6</v>
      </c>
      <c r="B10" s="9" t="s">
        <v>80</v>
      </c>
      <c r="C10" s="10"/>
      <c r="D10" s="10">
        <v>4674</v>
      </c>
      <c r="E10" s="10"/>
      <c r="F10" s="10"/>
      <c r="G10" s="10"/>
      <c r="H10" s="10">
        <v>4073.78</v>
      </c>
      <c r="I10" s="10"/>
      <c r="J10" s="10"/>
      <c r="K10" s="10"/>
      <c r="L10" s="10">
        <v>4073.78</v>
      </c>
      <c r="M10" s="10"/>
      <c r="N10" s="10"/>
      <c r="O10" s="10" t="s">
        <v>145</v>
      </c>
      <c r="P10" s="10" t="s">
        <v>141</v>
      </c>
    </row>
    <row r="11" spans="1:16" ht="20.399999999999999" x14ac:dyDescent="0.3">
      <c r="A11" s="14" t="s">
        <v>47</v>
      </c>
      <c r="B11" s="9" t="s">
        <v>54</v>
      </c>
      <c r="C11" s="10"/>
      <c r="D11" s="10">
        <v>25508.6</v>
      </c>
      <c r="E11" s="10"/>
      <c r="F11" s="10"/>
      <c r="G11" s="10"/>
      <c r="H11" s="10">
        <v>25228.22</v>
      </c>
      <c r="I11" s="10"/>
      <c r="J11" s="10"/>
      <c r="K11" s="10"/>
      <c r="L11" s="10">
        <v>25228.22</v>
      </c>
      <c r="M11" s="10"/>
      <c r="N11" s="10"/>
      <c r="O11" s="10" t="s">
        <v>124</v>
      </c>
      <c r="P11" s="10" t="s">
        <v>141</v>
      </c>
    </row>
    <row r="12" spans="1:16" ht="20.399999999999999" x14ac:dyDescent="0.3">
      <c r="A12" s="14" t="s">
        <v>48</v>
      </c>
      <c r="B12" s="9" t="s">
        <v>55</v>
      </c>
      <c r="C12" s="10"/>
      <c r="D12" s="10">
        <v>2000</v>
      </c>
      <c r="E12" s="10"/>
      <c r="F12" s="10"/>
      <c r="G12" s="10"/>
      <c r="H12" s="10">
        <v>1440</v>
      </c>
      <c r="I12" s="10"/>
      <c r="J12" s="10"/>
      <c r="K12" s="10"/>
      <c r="L12" s="10">
        <v>1440</v>
      </c>
      <c r="M12" s="10"/>
      <c r="N12" s="10"/>
      <c r="O12" s="10" t="s">
        <v>123</v>
      </c>
      <c r="P12" s="10" t="s">
        <v>141</v>
      </c>
    </row>
    <row r="13" spans="1:16" x14ac:dyDescent="0.3">
      <c r="A13" s="14" t="s">
        <v>49</v>
      </c>
      <c r="B13" s="9" t="s">
        <v>56</v>
      </c>
      <c r="C13" s="10"/>
      <c r="D13" s="10">
        <v>2000</v>
      </c>
      <c r="E13" s="10"/>
      <c r="F13" s="10"/>
      <c r="G13" s="10"/>
      <c r="H13" s="10">
        <v>1640</v>
      </c>
      <c r="I13" s="10"/>
      <c r="J13" s="10"/>
      <c r="K13" s="10"/>
      <c r="L13" s="10">
        <v>1640</v>
      </c>
      <c r="M13" s="10"/>
      <c r="N13" s="10"/>
      <c r="O13" s="10" t="s">
        <v>123</v>
      </c>
      <c r="P13" s="10" t="s">
        <v>141</v>
      </c>
    </row>
    <row r="14" spans="1:16" ht="20.399999999999999" x14ac:dyDescent="0.3">
      <c r="A14" s="14" t="s">
        <v>50</v>
      </c>
      <c r="B14" s="9" t="s">
        <v>57</v>
      </c>
      <c r="C14" s="10"/>
      <c r="D14" s="10">
        <v>564</v>
      </c>
      <c r="E14" s="10"/>
      <c r="F14" s="10"/>
      <c r="G14" s="10"/>
      <c r="H14" s="10">
        <v>564</v>
      </c>
      <c r="I14" s="10"/>
      <c r="J14" s="10"/>
      <c r="K14" s="10"/>
      <c r="L14" s="10">
        <v>564</v>
      </c>
      <c r="M14" s="10"/>
      <c r="N14" s="10"/>
      <c r="O14" s="10" t="s">
        <v>123</v>
      </c>
      <c r="P14" s="10" t="s">
        <v>141</v>
      </c>
    </row>
    <row r="15" spans="1:16" ht="20.399999999999999" x14ac:dyDescent="0.3">
      <c r="A15" s="14" t="s">
        <v>51</v>
      </c>
      <c r="B15" s="9" t="s">
        <v>58</v>
      </c>
      <c r="C15" s="10"/>
      <c r="D15" s="10">
        <v>1062</v>
      </c>
      <c r="E15" s="10"/>
      <c r="F15" s="10"/>
      <c r="G15" s="10"/>
      <c r="H15" s="10">
        <v>1062</v>
      </c>
      <c r="I15" s="10"/>
      <c r="J15" s="10"/>
      <c r="K15" s="10"/>
      <c r="L15" s="10">
        <v>1062</v>
      </c>
      <c r="M15" s="10"/>
      <c r="N15" s="10"/>
      <c r="O15" s="10" t="s">
        <v>123</v>
      </c>
      <c r="P15" s="10" t="s">
        <v>141</v>
      </c>
    </row>
    <row r="16" spans="1:16" ht="51" x14ac:dyDescent="0.3">
      <c r="A16" s="14" t="s">
        <v>52</v>
      </c>
      <c r="B16" s="9" t="s">
        <v>59</v>
      </c>
      <c r="C16" s="10"/>
      <c r="D16" s="10">
        <v>3000</v>
      </c>
      <c r="E16" s="10"/>
      <c r="F16" s="10"/>
      <c r="G16" s="10"/>
      <c r="H16" s="10">
        <v>3000</v>
      </c>
      <c r="I16" s="10"/>
      <c r="J16" s="10"/>
      <c r="K16" s="10"/>
      <c r="L16" s="10">
        <v>3000</v>
      </c>
      <c r="M16" s="10"/>
      <c r="N16" s="10"/>
      <c r="O16" s="10" t="s">
        <v>122</v>
      </c>
      <c r="P16" s="10" t="s">
        <v>141</v>
      </c>
    </row>
    <row r="17" spans="1:16" s="40" customFormat="1" ht="102" x14ac:dyDescent="0.3">
      <c r="A17" s="15" t="s">
        <v>7</v>
      </c>
      <c r="B17" s="8" t="s">
        <v>8</v>
      </c>
      <c r="C17" s="2"/>
      <c r="D17" s="2">
        <v>29583.4</v>
      </c>
      <c r="E17" s="2"/>
      <c r="F17" s="2"/>
      <c r="G17" s="2"/>
      <c r="H17" s="2">
        <f>SUM(H18:H20)</f>
        <v>28196.2</v>
      </c>
      <c r="I17" s="2"/>
      <c r="J17" s="2"/>
      <c r="K17" s="2"/>
      <c r="L17" s="2">
        <f>SUM(L18:L20)</f>
        <v>28196.2</v>
      </c>
      <c r="M17" s="2"/>
      <c r="N17" s="2"/>
      <c r="O17" s="2" t="s">
        <v>110</v>
      </c>
      <c r="P17" s="2" t="s">
        <v>141</v>
      </c>
    </row>
    <row r="18" spans="1:16" ht="61.2" x14ac:dyDescent="0.3">
      <c r="A18" s="14" t="s">
        <v>60</v>
      </c>
      <c r="B18" s="9" t="s">
        <v>61</v>
      </c>
      <c r="C18" s="10"/>
      <c r="D18" s="10">
        <v>11583.4</v>
      </c>
      <c r="E18" s="10"/>
      <c r="F18" s="10"/>
      <c r="G18" s="10"/>
      <c r="H18" s="10">
        <v>11583.4</v>
      </c>
      <c r="I18" s="10"/>
      <c r="J18" s="10"/>
      <c r="K18" s="10"/>
      <c r="L18" s="10">
        <v>11583.4</v>
      </c>
      <c r="M18" s="10"/>
      <c r="N18" s="10"/>
      <c r="O18" s="10" t="s">
        <v>125</v>
      </c>
      <c r="P18" s="10" t="s">
        <v>141</v>
      </c>
    </row>
    <row r="19" spans="1:16" ht="20.399999999999999" x14ac:dyDescent="0.3">
      <c r="A19" s="14" t="s">
        <v>62</v>
      </c>
      <c r="B19" s="9" t="s">
        <v>36</v>
      </c>
      <c r="C19" s="10"/>
      <c r="D19" s="10">
        <v>10000</v>
      </c>
      <c r="E19" s="10">
        <v>1000</v>
      </c>
      <c r="F19" s="10"/>
      <c r="G19" s="10"/>
      <c r="H19" s="10">
        <v>10000</v>
      </c>
      <c r="I19" s="10">
        <v>1000</v>
      </c>
      <c r="J19" s="10"/>
      <c r="K19" s="10"/>
      <c r="L19" s="10">
        <v>10000</v>
      </c>
      <c r="M19" s="10">
        <v>1000</v>
      </c>
      <c r="N19" s="10"/>
      <c r="O19" s="10" t="s">
        <v>126</v>
      </c>
      <c r="P19" s="10" t="s">
        <v>141</v>
      </c>
    </row>
    <row r="20" spans="1:16" x14ac:dyDescent="0.3">
      <c r="A20" s="14" t="s">
        <v>63</v>
      </c>
      <c r="B20" s="9" t="s">
        <v>64</v>
      </c>
      <c r="C20" s="10"/>
      <c r="D20" s="10">
        <v>8000</v>
      </c>
      <c r="E20" s="10"/>
      <c r="F20" s="10"/>
      <c r="G20" s="10"/>
      <c r="H20" s="10">
        <v>6612.8</v>
      </c>
      <c r="I20" s="10"/>
      <c r="J20" s="10"/>
      <c r="K20" s="10"/>
      <c r="L20" s="10">
        <v>6612.8</v>
      </c>
      <c r="M20" s="10"/>
      <c r="N20" s="10"/>
      <c r="O20" s="10" t="s">
        <v>127</v>
      </c>
      <c r="P20" s="10" t="s">
        <v>141</v>
      </c>
    </row>
    <row r="21" spans="1:16" s="40" customFormat="1" ht="30.6" x14ac:dyDescent="0.3">
      <c r="A21" s="15" t="s">
        <v>65</v>
      </c>
      <c r="B21" s="8" t="s">
        <v>9</v>
      </c>
      <c r="C21" s="2"/>
      <c r="D21" s="2">
        <v>5885.2</v>
      </c>
      <c r="E21" s="2"/>
      <c r="F21" s="2"/>
      <c r="G21" s="2"/>
      <c r="H21" s="2">
        <f>SUM(H22:H24)</f>
        <v>5885.17</v>
      </c>
      <c r="I21" s="2"/>
      <c r="J21" s="2"/>
      <c r="K21" s="2"/>
      <c r="L21" s="2">
        <f>SUM(L22:L24)</f>
        <v>5885.17</v>
      </c>
      <c r="M21" s="2"/>
      <c r="N21" s="2"/>
      <c r="O21" s="2" t="s">
        <v>111</v>
      </c>
      <c r="P21" s="2" t="s">
        <v>141</v>
      </c>
    </row>
    <row r="22" spans="1:16" ht="40.799999999999997" x14ac:dyDescent="0.3">
      <c r="A22" s="14" t="s">
        <v>66</v>
      </c>
      <c r="B22" s="9" t="s">
        <v>70</v>
      </c>
      <c r="C22" s="10"/>
      <c r="D22" s="10">
        <v>506</v>
      </c>
      <c r="E22" s="10"/>
      <c r="F22" s="10"/>
      <c r="G22" s="10"/>
      <c r="H22" s="10">
        <v>506</v>
      </c>
      <c r="I22" s="10"/>
      <c r="J22" s="10"/>
      <c r="K22" s="10"/>
      <c r="L22" s="10">
        <v>506</v>
      </c>
      <c r="M22" s="10"/>
      <c r="N22" s="10"/>
      <c r="O22" s="10" t="s">
        <v>130</v>
      </c>
      <c r="P22" s="10" t="s">
        <v>141</v>
      </c>
    </row>
    <row r="23" spans="1:16" ht="20.399999999999999" x14ac:dyDescent="0.3">
      <c r="A23" s="14" t="s">
        <v>67</v>
      </c>
      <c r="B23" s="9" t="s">
        <v>118</v>
      </c>
      <c r="C23" s="10"/>
      <c r="D23" s="10">
        <v>579.20000000000005</v>
      </c>
      <c r="E23" s="10"/>
      <c r="F23" s="10"/>
      <c r="G23" s="10"/>
      <c r="H23" s="10">
        <v>579.16999999999996</v>
      </c>
      <c r="I23" s="10"/>
      <c r="J23" s="10"/>
      <c r="K23" s="10"/>
      <c r="L23" s="10">
        <v>579.16999999999996</v>
      </c>
      <c r="M23" s="10"/>
      <c r="N23" s="10"/>
      <c r="O23" s="10" t="s">
        <v>123</v>
      </c>
      <c r="P23" s="10" t="s">
        <v>141</v>
      </c>
    </row>
    <row r="24" spans="1:16" ht="61.2" x14ac:dyDescent="0.3">
      <c r="A24" s="14" t="s">
        <v>68</v>
      </c>
      <c r="B24" s="9" t="s">
        <v>69</v>
      </c>
      <c r="C24" s="10"/>
      <c r="D24" s="10">
        <v>4800</v>
      </c>
      <c r="E24" s="10">
        <v>480</v>
      </c>
      <c r="F24" s="10"/>
      <c r="G24" s="10"/>
      <c r="H24" s="10">
        <v>4800</v>
      </c>
      <c r="I24" s="10">
        <v>480</v>
      </c>
      <c r="J24" s="10"/>
      <c r="K24" s="10"/>
      <c r="L24" s="10">
        <v>4800</v>
      </c>
      <c r="M24" s="10">
        <v>480</v>
      </c>
      <c r="N24" s="10"/>
      <c r="O24" s="10" t="s">
        <v>128</v>
      </c>
      <c r="P24" s="10" t="s">
        <v>141</v>
      </c>
    </row>
    <row r="25" spans="1:16" s="40" customFormat="1" ht="38.4" customHeight="1" x14ac:dyDescent="0.3">
      <c r="A25" s="15" t="s">
        <v>10</v>
      </c>
      <c r="B25" s="8" t="s">
        <v>11</v>
      </c>
      <c r="C25" s="2"/>
      <c r="D25" s="2">
        <v>1842.8</v>
      </c>
      <c r="E25" s="2"/>
      <c r="F25" s="2"/>
      <c r="G25" s="2"/>
      <c r="H25" s="2">
        <f>H26</f>
        <v>1842.8</v>
      </c>
      <c r="I25" s="2"/>
      <c r="J25" s="2"/>
      <c r="K25" s="2"/>
      <c r="L25" s="2">
        <f>L26</f>
        <v>1842.8</v>
      </c>
      <c r="M25" s="2"/>
      <c r="N25" s="2"/>
      <c r="O25" s="2" t="s">
        <v>112</v>
      </c>
      <c r="P25" s="2" t="s">
        <v>141</v>
      </c>
    </row>
    <row r="26" spans="1:16" ht="20.399999999999999" x14ac:dyDescent="0.3">
      <c r="A26" s="14" t="s">
        <v>12</v>
      </c>
      <c r="B26" s="9" t="s">
        <v>37</v>
      </c>
      <c r="C26" s="10"/>
      <c r="D26" s="10">
        <v>1842.8</v>
      </c>
      <c r="E26" s="10"/>
      <c r="F26" s="10"/>
      <c r="G26" s="10"/>
      <c r="H26" s="10">
        <v>1842.8</v>
      </c>
      <c r="I26" s="10"/>
      <c r="J26" s="10"/>
      <c r="K26" s="10"/>
      <c r="L26" s="10">
        <v>1842.8</v>
      </c>
      <c r="M26" s="10"/>
      <c r="N26" s="10"/>
      <c r="O26" s="10" t="s">
        <v>129</v>
      </c>
      <c r="P26" s="10" t="s">
        <v>141</v>
      </c>
    </row>
    <row r="27" spans="1:16" s="40" customFormat="1" ht="40.799999999999997" x14ac:dyDescent="0.3">
      <c r="A27" s="15" t="s">
        <v>71</v>
      </c>
      <c r="B27" s="8" t="s">
        <v>72</v>
      </c>
      <c r="C27" s="2"/>
      <c r="D27" s="2">
        <v>13057.7</v>
      </c>
      <c r="E27" s="2"/>
      <c r="F27" s="2"/>
      <c r="G27" s="2"/>
      <c r="H27" s="2">
        <f>H28</f>
        <v>13057.7</v>
      </c>
      <c r="I27" s="2"/>
      <c r="J27" s="2"/>
      <c r="K27" s="2"/>
      <c r="L27" s="2">
        <f>L28</f>
        <v>13057.7</v>
      </c>
      <c r="M27" s="2"/>
      <c r="N27" s="2"/>
      <c r="O27" s="2" t="s">
        <v>112</v>
      </c>
      <c r="P27" s="2" t="s">
        <v>141</v>
      </c>
    </row>
    <row r="28" spans="1:16" ht="20.399999999999999" x14ac:dyDescent="0.3">
      <c r="A28" s="14" t="s">
        <v>13</v>
      </c>
      <c r="B28" s="9" t="s">
        <v>22</v>
      </c>
      <c r="C28" s="10"/>
      <c r="D28" s="10">
        <v>13057.7</v>
      </c>
      <c r="E28" s="10"/>
      <c r="F28" s="10"/>
      <c r="G28" s="10"/>
      <c r="H28" s="10">
        <v>13057.7</v>
      </c>
      <c r="I28" s="10"/>
      <c r="J28" s="10"/>
      <c r="K28" s="10"/>
      <c r="L28" s="10">
        <v>13057.7</v>
      </c>
      <c r="M28" s="10"/>
      <c r="N28" s="10"/>
      <c r="O28" s="10" t="s">
        <v>133</v>
      </c>
      <c r="P28" s="10" t="s">
        <v>141</v>
      </c>
    </row>
    <row r="29" spans="1:16" s="40" customFormat="1" ht="44.4" customHeight="1" x14ac:dyDescent="0.3">
      <c r="A29" s="15" t="s">
        <v>14</v>
      </c>
      <c r="B29" s="8" t="s">
        <v>27</v>
      </c>
      <c r="C29" s="2"/>
      <c r="D29" s="2">
        <v>2915</v>
      </c>
      <c r="E29" s="2"/>
      <c r="F29" s="2"/>
      <c r="G29" s="2"/>
      <c r="H29" s="2">
        <f>SUM(H30:H31)</f>
        <v>2662.5</v>
      </c>
      <c r="I29" s="2"/>
      <c r="J29" s="2"/>
      <c r="K29" s="2"/>
      <c r="L29" s="2">
        <f>SUM(L30:L31)</f>
        <v>2662.5</v>
      </c>
      <c r="M29" s="2"/>
      <c r="N29" s="2"/>
      <c r="O29" s="2" t="s">
        <v>131</v>
      </c>
      <c r="P29" s="2" t="s">
        <v>141</v>
      </c>
    </row>
    <row r="30" spans="1:16" ht="30.6" x14ac:dyDescent="0.3">
      <c r="A30" s="14" t="s">
        <v>73</v>
      </c>
      <c r="B30" s="9" t="s">
        <v>74</v>
      </c>
      <c r="C30" s="10"/>
      <c r="D30" s="10">
        <v>525</v>
      </c>
      <c r="E30" s="10"/>
      <c r="F30" s="10"/>
      <c r="G30" s="10"/>
      <c r="H30" s="10">
        <v>525</v>
      </c>
      <c r="I30" s="10"/>
      <c r="J30" s="10"/>
      <c r="K30" s="10"/>
      <c r="L30" s="10">
        <v>525</v>
      </c>
      <c r="M30" s="10"/>
      <c r="N30" s="10"/>
      <c r="O30" s="10" t="s">
        <v>113</v>
      </c>
      <c r="P30" s="10" t="s">
        <v>141</v>
      </c>
    </row>
    <row r="31" spans="1:16" ht="20.399999999999999" x14ac:dyDescent="0.3">
      <c r="A31" s="14" t="s">
        <v>75</v>
      </c>
      <c r="B31" s="9" t="s">
        <v>28</v>
      </c>
      <c r="C31" s="10"/>
      <c r="D31" s="10">
        <v>2390</v>
      </c>
      <c r="E31" s="10"/>
      <c r="F31" s="10"/>
      <c r="G31" s="10"/>
      <c r="H31" s="10">
        <v>2137.5</v>
      </c>
      <c r="I31" s="10"/>
      <c r="J31" s="10"/>
      <c r="K31" s="10"/>
      <c r="L31" s="10">
        <v>2137.5</v>
      </c>
      <c r="M31" s="10"/>
      <c r="N31" s="10"/>
      <c r="O31" s="10" t="s">
        <v>132</v>
      </c>
      <c r="P31" s="10" t="s">
        <v>141</v>
      </c>
    </row>
    <row r="32" spans="1:16" s="40" customFormat="1" ht="51" x14ac:dyDescent="0.3">
      <c r="A32" s="15" t="s">
        <v>76</v>
      </c>
      <c r="B32" s="8" t="s">
        <v>77</v>
      </c>
      <c r="C32" s="2"/>
      <c r="D32" s="2">
        <v>60000</v>
      </c>
      <c r="E32" s="2"/>
      <c r="F32" s="2"/>
      <c r="G32" s="2"/>
      <c r="H32" s="2">
        <f>H33</f>
        <v>59999.88</v>
      </c>
      <c r="I32" s="2"/>
      <c r="J32" s="2"/>
      <c r="K32" s="2"/>
      <c r="L32" s="2">
        <f>L33</f>
        <v>59999.88</v>
      </c>
      <c r="M32" s="2"/>
      <c r="N32" s="2"/>
      <c r="O32" s="2" t="s">
        <v>114</v>
      </c>
      <c r="P32" s="2" t="s">
        <v>141</v>
      </c>
    </row>
    <row r="33" spans="1:16" ht="81.599999999999994" x14ac:dyDescent="0.3">
      <c r="A33" s="14" t="s">
        <v>78</v>
      </c>
      <c r="B33" s="9" t="s">
        <v>79</v>
      </c>
      <c r="C33" s="10"/>
      <c r="D33" s="10">
        <v>60000</v>
      </c>
      <c r="E33" s="10"/>
      <c r="F33" s="10"/>
      <c r="G33" s="10"/>
      <c r="H33" s="10">
        <v>59999.88</v>
      </c>
      <c r="I33" s="10"/>
      <c r="J33" s="10"/>
      <c r="K33" s="10"/>
      <c r="L33" s="10">
        <v>59999.88</v>
      </c>
      <c r="M33" s="10"/>
      <c r="N33" s="10"/>
      <c r="O33" s="10" t="s">
        <v>119</v>
      </c>
      <c r="P33" s="10" t="s">
        <v>141</v>
      </c>
    </row>
    <row r="34" spans="1:16" ht="14.4" customHeight="1" x14ac:dyDescent="0.3">
      <c r="A34" s="3"/>
      <c r="B34" s="12" t="s">
        <v>32</v>
      </c>
      <c r="C34" s="7"/>
      <c r="D34" s="2">
        <f>D32+D29+D27+D25+D21+D17+D9</f>
        <v>152092.70000000001</v>
      </c>
      <c r="E34" s="2">
        <v>1480</v>
      </c>
      <c r="F34" s="2"/>
      <c r="G34" s="2"/>
      <c r="H34" s="2">
        <f>H32+H29+H27+H25+H21+H17+H9</f>
        <v>148652.25</v>
      </c>
      <c r="I34" s="2">
        <v>1480</v>
      </c>
      <c r="J34" s="2"/>
      <c r="K34" s="2"/>
      <c r="L34" s="2">
        <f>L32+L29+L27+L25+L21+L17+L9</f>
        <v>148652.25</v>
      </c>
      <c r="M34" s="2">
        <v>1480</v>
      </c>
      <c r="N34" s="11"/>
      <c r="O34" s="2"/>
      <c r="P34" s="2"/>
    </row>
    <row r="35" spans="1:16" ht="14.4" customHeight="1" x14ac:dyDescent="0.3">
      <c r="A35" s="28" t="s">
        <v>35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</row>
    <row r="36" spans="1:16" s="40" customFormat="1" ht="20.399999999999999" x14ac:dyDescent="0.3">
      <c r="A36" s="15" t="s">
        <v>81</v>
      </c>
      <c r="B36" s="8" t="s">
        <v>15</v>
      </c>
      <c r="C36" s="2"/>
      <c r="D36" s="2">
        <v>9483.7999999999993</v>
      </c>
      <c r="E36" s="2"/>
      <c r="F36" s="2"/>
      <c r="G36" s="2"/>
      <c r="H36" s="2">
        <f>SUM(H37:H40)</f>
        <v>8966</v>
      </c>
      <c r="I36" s="2"/>
      <c r="J36" s="2"/>
      <c r="K36" s="2"/>
      <c r="L36" s="2">
        <f>SUM(L37:L40)</f>
        <v>8966</v>
      </c>
      <c r="M36" s="2"/>
      <c r="N36" s="2"/>
      <c r="O36" s="2" t="s">
        <v>134</v>
      </c>
      <c r="P36" s="2" t="s">
        <v>141</v>
      </c>
    </row>
    <row r="37" spans="1:16" ht="20.399999999999999" x14ac:dyDescent="0.3">
      <c r="A37" s="14" t="s">
        <v>82</v>
      </c>
      <c r="B37" s="9" t="s">
        <v>29</v>
      </c>
      <c r="C37" s="10"/>
      <c r="D37" s="10">
        <v>1000</v>
      </c>
      <c r="E37" s="10"/>
      <c r="F37" s="10"/>
      <c r="G37" s="10"/>
      <c r="H37" s="10">
        <v>1000</v>
      </c>
      <c r="I37" s="10"/>
      <c r="J37" s="10"/>
      <c r="K37" s="10"/>
      <c r="L37" s="10">
        <v>1000</v>
      </c>
      <c r="M37" s="10"/>
      <c r="N37" s="10"/>
      <c r="O37" s="10" t="s">
        <v>135</v>
      </c>
      <c r="P37" s="10" t="s">
        <v>141</v>
      </c>
    </row>
    <row r="38" spans="1:16" ht="20.399999999999999" x14ac:dyDescent="0.3">
      <c r="A38" s="14" t="s">
        <v>83</v>
      </c>
      <c r="B38" s="9" t="s">
        <v>84</v>
      </c>
      <c r="C38" s="10"/>
      <c r="D38" s="10">
        <v>2650</v>
      </c>
      <c r="E38" s="10">
        <v>265</v>
      </c>
      <c r="F38" s="10"/>
      <c r="G38" s="10"/>
      <c r="H38" s="10">
        <v>2650</v>
      </c>
      <c r="I38" s="10">
        <v>265</v>
      </c>
      <c r="J38" s="10"/>
      <c r="K38" s="10"/>
      <c r="L38" s="10">
        <v>2650</v>
      </c>
      <c r="M38" s="10">
        <v>265</v>
      </c>
      <c r="N38" s="10"/>
      <c r="O38" s="10"/>
      <c r="P38" s="10" t="s">
        <v>141</v>
      </c>
    </row>
    <row r="39" spans="1:16" ht="30.6" x14ac:dyDescent="0.3">
      <c r="A39" s="14" t="s">
        <v>85</v>
      </c>
      <c r="B39" s="9" t="s">
        <v>86</v>
      </c>
      <c r="C39" s="10"/>
      <c r="D39" s="10">
        <v>3833.8</v>
      </c>
      <c r="E39" s="10"/>
      <c r="F39" s="10"/>
      <c r="G39" s="10"/>
      <c r="H39" s="10">
        <v>3316</v>
      </c>
      <c r="I39" s="10"/>
      <c r="J39" s="10"/>
      <c r="K39" s="10"/>
      <c r="L39" s="10">
        <v>3316</v>
      </c>
      <c r="M39" s="10"/>
      <c r="N39" s="10"/>
      <c r="O39" s="10" t="s">
        <v>123</v>
      </c>
      <c r="P39" s="10" t="s">
        <v>141</v>
      </c>
    </row>
    <row r="40" spans="1:16" ht="51" x14ac:dyDescent="0.3">
      <c r="A40" s="14" t="s">
        <v>87</v>
      </c>
      <c r="B40" s="9" t="s">
        <v>41</v>
      </c>
      <c r="C40" s="10"/>
      <c r="D40" s="10">
        <v>2000</v>
      </c>
      <c r="E40" s="10"/>
      <c r="F40" s="10"/>
      <c r="G40" s="10"/>
      <c r="H40" s="10">
        <v>2000</v>
      </c>
      <c r="I40" s="10"/>
      <c r="J40" s="10"/>
      <c r="K40" s="10"/>
      <c r="L40" s="10">
        <v>2000</v>
      </c>
      <c r="M40" s="10"/>
      <c r="N40" s="10"/>
      <c r="O40" s="10" t="s">
        <v>136</v>
      </c>
      <c r="P40" s="10" t="s">
        <v>141</v>
      </c>
    </row>
    <row r="41" spans="1:16" s="40" customFormat="1" ht="43.2" customHeight="1" x14ac:dyDescent="0.3">
      <c r="A41" s="15" t="s">
        <v>16</v>
      </c>
      <c r="B41" s="8" t="s">
        <v>17</v>
      </c>
      <c r="C41" s="2"/>
      <c r="D41" s="2">
        <v>2984.9</v>
      </c>
      <c r="E41" s="2"/>
      <c r="F41" s="2"/>
      <c r="G41" s="2"/>
      <c r="H41" s="2">
        <f>SUM(H42:H44)</f>
        <v>2631</v>
      </c>
      <c r="I41" s="2"/>
      <c r="J41" s="2"/>
      <c r="K41" s="2"/>
      <c r="L41" s="2">
        <f>SUM(L42:L44)</f>
        <v>2631</v>
      </c>
      <c r="M41" s="2"/>
      <c r="N41" s="2"/>
      <c r="O41" s="2" t="s">
        <v>115</v>
      </c>
      <c r="P41" s="2" t="s">
        <v>141</v>
      </c>
    </row>
    <row r="42" spans="1:16" ht="20.399999999999999" x14ac:dyDescent="0.3">
      <c r="A42" s="14" t="s">
        <v>88</v>
      </c>
      <c r="B42" s="9" t="s">
        <v>89</v>
      </c>
      <c r="C42" s="10"/>
      <c r="D42" s="10">
        <v>1300</v>
      </c>
      <c r="E42" s="10"/>
      <c r="F42" s="10"/>
      <c r="G42" s="10"/>
      <c r="H42" s="10">
        <v>946</v>
      </c>
      <c r="I42" s="10"/>
      <c r="J42" s="10"/>
      <c r="K42" s="10"/>
      <c r="L42" s="10">
        <v>946</v>
      </c>
      <c r="M42" s="10"/>
      <c r="N42" s="10"/>
      <c r="O42" s="10" t="s">
        <v>123</v>
      </c>
      <c r="P42" s="10" t="s">
        <v>141</v>
      </c>
    </row>
    <row r="43" spans="1:16" ht="20.399999999999999" x14ac:dyDescent="0.3">
      <c r="A43" s="14" t="s">
        <v>90</v>
      </c>
      <c r="B43" s="9" t="s">
        <v>23</v>
      </c>
      <c r="C43" s="10"/>
      <c r="D43" s="10">
        <v>842.5</v>
      </c>
      <c r="E43" s="10"/>
      <c r="F43" s="10"/>
      <c r="G43" s="10"/>
      <c r="H43" s="10">
        <v>842.5</v>
      </c>
      <c r="I43" s="10"/>
      <c r="J43" s="10"/>
      <c r="K43" s="10"/>
      <c r="L43" s="10">
        <v>842.5</v>
      </c>
      <c r="M43" s="10"/>
      <c r="N43" s="10"/>
      <c r="O43" s="10" t="s">
        <v>123</v>
      </c>
      <c r="P43" s="10" t="s">
        <v>141</v>
      </c>
    </row>
    <row r="44" spans="1:16" ht="20.399999999999999" x14ac:dyDescent="0.3">
      <c r="A44" s="14" t="s">
        <v>91</v>
      </c>
      <c r="B44" s="9" t="s">
        <v>24</v>
      </c>
      <c r="C44" s="10"/>
      <c r="D44" s="10">
        <v>842.4</v>
      </c>
      <c r="E44" s="10"/>
      <c r="F44" s="10"/>
      <c r="G44" s="10"/>
      <c r="H44" s="10">
        <v>842.5</v>
      </c>
      <c r="I44" s="10"/>
      <c r="J44" s="10"/>
      <c r="K44" s="10"/>
      <c r="L44" s="10">
        <v>842.5</v>
      </c>
      <c r="M44" s="10"/>
      <c r="N44" s="10"/>
      <c r="O44" s="10" t="s">
        <v>123</v>
      </c>
      <c r="P44" s="10" t="s">
        <v>141</v>
      </c>
    </row>
    <row r="45" spans="1:16" s="40" customFormat="1" ht="48.6" customHeight="1" x14ac:dyDescent="0.3">
      <c r="A45" s="15" t="s">
        <v>25</v>
      </c>
      <c r="B45" s="8" t="s">
        <v>92</v>
      </c>
      <c r="C45" s="2"/>
      <c r="D45" s="2">
        <v>22576.7</v>
      </c>
      <c r="E45" s="2"/>
      <c r="F45" s="2"/>
      <c r="G45" s="2"/>
      <c r="H45" s="2">
        <f>SUM(H46:H47)</f>
        <v>22576.7</v>
      </c>
      <c r="I45" s="2"/>
      <c r="J45" s="2"/>
      <c r="K45" s="2"/>
      <c r="L45" s="2">
        <f>SUM(L46:L47)</f>
        <v>22576.7</v>
      </c>
      <c r="M45" s="2"/>
      <c r="N45" s="2"/>
      <c r="O45" s="2" t="s">
        <v>116</v>
      </c>
      <c r="P45" s="2" t="s">
        <v>141</v>
      </c>
    </row>
    <row r="46" spans="1:16" ht="20.399999999999999" x14ac:dyDescent="0.3">
      <c r="A46" s="14" t="s">
        <v>93</v>
      </c>
      <c r="B46" s="9" t="s">
        <v>94</v>
      </c>
      <c r="C46" s="10"/>
      <c r="D46" s="10">
        <v>22000</v>
      </c>
      <c r="E46" s="10"/>
      <c r="F46" s="10"/>
      <c r="G46" s="10"/>
      <c r="H46" s="10">
        <v>22000</v>
      </c>
      <c r="I46" s="10"/>
      <c r="J46" s="10"/>
      <c r="K46" s="10"/>
      <c r="L46" s="10">
        <v>22000</v>
      </c>
      <c r="M46" s="10"/>
      <c r="N46" s="10"/>
      <c r="O46" s="10" t="s">
        <v>120</v>
      </c>
      <c r="P46" s="10" t="s">
        <v>141</v>
      </c>
    </row>
    <row r="47" spans="1:16" ht="40.799999999999997" x14ac:dyDescent="0.3">
      <c r="A47" s="14" t="s">
        <v>95</v>
      </c>
      <c r="B47" s="9" t="s">
        <v>96</v>
      </c>
      <c r="C47" s="10"/>
      <c r="D47" s="10">
        <v>576.70000000000005</v>
      </c>
      <c r="E47" s="10"/>
      <c r="F47" s="10"/>
      <c r="G47" s="10"/>
      <c r="H47" s="10">
        <v>576.70000000000005</v>
      </c>
      <c r="I47" s="10"/>
      <c r="J47" s="10"/>
      <c r="K47" s="10"/>
      <c r="L47" s="10">
        <v>576.70000000000005</v>
      </c>
      <c r="M47" s="10"/>
      <c r="N47" s="10"/>
      <c r="O47" s="10" t="s">
        <v>140</v>
      </c>
      <c r="P47" s="10" t="s">
        <v>141</v>
      </c>
    </row>
    <row r="48" spans="1:16" s="40" customFormat="1" x14ac:dyDescent="0.3">
      <c r="A48" s="15"/>
      <c r="B48" s="12" t="s">
        <v>31</v>
      </c>
      <c r="C48" s="2"/>
      <c r="D48" s="2">
        <v>35045.4</v>
      </c>
      <c r="E48" s="2">
        <v>265</v>
      </c>
      <c r="F48" s="2"/>
      <c r="G48" s="2"/>
      <c r="H48" s="2">
        <f>SUM(H45+H41+H36)</f>
        <v>34173.699999999997</v>
      </c>
      <c r="I48" s="2">
        <v>265</v>
      </c>
      <c r="J48" s="2"/>
      <c r="K48" s="2"/>
      <c r="L48" s="2">
        <f>SUM(L45+L41+L36)</f>
        <v>34173.699999999997</v>
      </c>
      <c r="M48" s="2">
        <v>265</v>
      </c>
      <c r="N48" s="2"/>
      <c r="O48" s="2"/>
      <c r="P48" s="2"/>
    </row>
    <row r="49" spans="1:16" ht="19.8" customHeight="1" x14ac:dyDescent="0.3">
      <c r="A49" s="25" t="s">
        <v>26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</row>
    <row r="50" spans="1:16" s="40" customFormat="1" ht="102" x14ac:dyDescent="0.3">
      <c r="A50" s="15" t="s">
        <v>97</v>
      </c>
      <c r="B50" s="8" t="s">
        <v>18</v>
      </c>
      <c r="C50" s="2"/>
      <c r="D50" s="2">
        <v>38913.300000000003</v>
      </c>
      <c r="E50" s="2"/>
      <c r="F50" s="2"/>
      <c r="G50" s="2"/>
      <c r="H50" s="2">
        <f>SUM(H51:H55)</f>
        <v>37713.300000000003</v>
      </c>
      <c r="I50" s="2"/>
      <c r="J50" s="2"/>
      <c r="K50" s="2"/>
      <c r="L50" s="2">
        <f>SUM(L51:L55)</f>
        <v>37713.300000000003</v>
      </c>
      <c r="M50" s="2"/>
      <c r="N50" s="2"/>
      <c r="O50" s="2" t="s">
        <v>137</v>
      </c>
      <c r="P50" s="2" t="s">
        <v>141</v>
      </c>
    </row>
    <row r="51" spans="1:16" ht="40.799999999999997" x14ac:dyDescent="0.3">
      <c r="A51" s="14" t="s">
        <v>98</v>
      </c>
      <c r="B51" s="9" t="s">
        <v>99</v>
      </c>
      <c r="C51" s="10"/>
      <c r="D51" s="10">
        <v>664</v>
      </c>
      <c r="E51" s="10"/>
      <c r="F51" s="10"/>
      <c r="G51" s="10"/>
      <c r="H51" s="10">
        <v>664</v>
      </c>
      <c r="I51" s="10"/>
      <c r="J51" s="10"/>
      <c r="K51" s="10"/>
      <c r="L51" s="10">
        <v>664</v>
      </c>
      <c r="M51" s="10"/>
      <c r="N51" s="10"/>
      <c r="O51" s="10" t="s">
        <v>123</v>
      </c>
      <c r="P51" s="10" t="s">
        <v>141</v>
      </c>
    </row>
    <row r="52" spans="1:16" ht="20.399999999999999" x14ac:dyDescent="0.3">
      <c r="A52" s="14" t="s">
        <v>100</v>
      </c>
      <c r="B52" s="9" t="s">
        <v>101</v>
      </c>
      <c r="C52" s="10"/>
      <c r="D52" s="10">
        <v>1000</v>
      </c>
      <c r="E52" s="10"/>
      <c r="F52" s="10"/>
      <c r="G52" s="10"/>
      <c r="H52" s="10">
        <v>1000</v>
      </c>
      <c r="I52" s="10"/>
      <c r="J52" s="10"/>
      <c r="K52" s="10"/>
      <c r="L52" s="10">
        <v>1000</v>
      </c>
      <c r="M52" s="10"/>
      <c r="N52" s="10"/>
      <c r="O52" s="10" t="s">
        <v>138</v>
      </c>
      <c r="P52" s="10" t="s">
        <v>141</v>
      </c>
    </row>
    <row r="53" spans="1:16" ht="27" customHeight="1" x14ac:dyDescent="0.3">
      <c r="A53" s="21" t="s">
        <v>102</v>
      </c>
      <c r="B53" s="20" t="s">
        <v>103</v>
      </c>
      <c r="C53" s="10"/>
      <c r="D53" s="10">
        <v>18839.3</v>
      </c>
      <c r="E53" s="10"/>
      <c r="F53" s="10"/>
      <c r="G53" s="10"/>
      <c r="H53" s="10">
        <v>17639.3</v>
      </c>
      <c r="I53" s="10"/>
      <c r="J53" s="10"/>
      <c r="K53" s="10"/>
      <c r="L53" s="10">
        <v>17639.3</v>
      </c>
      <c r="M53" s="10"/>
      <c r="N53" s="10"/>
      <c r="O53" s="10" t="s">
        <v>142</v>
      </c>
      <c r="P53" s="10" t="s">
        <v>141</v>
      </c>
    </row>
    <row r="54" spans="1:16" ht="61.2" x14ac:dyDescent="0.3">
      <c r="A54" s="14" t="s">
        <v>104</v>
      </c>
      <c r="B54" s="9" t="s">
        <v>105</v>
      </c>
      <c r="C54" s="10"/>
      <c r="D54" s="10">
        <v>1650</v>
      </c>
      <c r="E54" s="10"/>
      <c r="F54" s="10"/>
      <c r="G54" s="10"/>
      <c r="H54" s="10">
        <v>1650</v>
      </c>
      <c r="I54" s="10"/>
      <c r="J54" s="10"/>
      <c r="K54" s="10"/>
      <c r="L54" s="10">
        <v>1650</v>
      </c>
      <c r="M54" s="10"/>
      <c r="N54" s="10"/>
      <c r="O54" s="10" t="s">
        <v>139</v>
      </c>
      <c r="P54" s="10" t="s">
        <v>141</v>
      </c>
    </row>
    <row r="55" spans="1:16" ht="51" x14ac:dyDescent="0.3">
      <c r="A55" s="14" t="s">
        <v>106</v>
      </c>
      <c r="B55" s="9" t="s">
        <v>107</v>
      </c>
      <c r="C55" s="10"/>
      <c r="D55" s="10">
        <v>16760</v>
      </c>
      <c r="E55" s="10"/>
      <c r="F55" s="10"/>
      <c r="G55" s="10"/>
      <c r="H55" s="10">
        <v>16760</v>
      </c>
      <c r="I55" s="10"/>
      <c r="J55" s="10"/>
      <c r="K55" s="10"/>
      <c r="L55" s="10">
        <v>16760</v>
      </c>
      <c r="M55" s="10"/>
      <c r="N55" s="10"/>
      <c r="O55" s="10" t="s">
        <v>121</v>
      </c>
      <c r="P55" s="10" t="s">
        <v>141</v>
      </c>
    </row>
    <row r="56" spans="1:16" s="40" customFormat="1" ht="122.4" x14ac:dyDescent="0.3">
      <c r="A56" s="15" t="s">
        <v>19</v>
      </c>
      <c r="B56" s="8" t="s">
        <v>20</v>
      </c>
      <c r="C56" s="2"/>
      <c r="D56" s="2">
        <v>514.29999999999995</v>
      </c>
      <c r="E56" s="2"/>
      <c r="F56" s="2"/>
      <c r="G56" s="2"/>
      <c r="H56" s="2">
        <f>H57</f>
        <v>514.29999999999995</v>
      </c>
      <c r="I56" s="2"/>
      <c r="J56" s="2"/>
      <c r="K56" s="2"/>
      <c r="L56" s="2">
        <f>L57</f>
        <v>514.29999999999995</v>
      </c>
      <c r="M56" s="2"/>
      <c r="N56" s="2"/>
      <c r="O56" s="2" t="s">
        <v>117</v>
      </c>
      <c r="P56" s="10" t="s">
        <v>141</v>
      </c>
    </row>
    <row r="57" spans="1:16" ht="40.799999999999997" x14ac:dyDescent="0.3">
      <c r="A57" s="14" t="s">
        <v>108</v>
      </c>
      <c r="B57" s="9" t="s">
        <v>109</v>
      </c>
      <c r="C57" s="10"/>
      <c r="D57" s="10">
        <v>514.29999999999995</v>
      </c>
      <c r="E57" s="10"/>
      <c r="F57" s="10"/>
      <c r="G57" s="10"/>
      <c r="H57" s="10">
        <v>514.29999999999995</v>
      </c>
      <c r="I57" s="10"/>
      <c r="J57" s="10"/>
      <c r="K57" s="10"/>
      <c r="L57" s="10">
        <v>514.29999999999995</v>
      </c>
      <c r="M57" s="10"/>
      <c r="N57" s="10"/>
      <c r="O57" s="10" t="s">
        <v>123</v>
      </c>
      <c r="P57" s="10" t="s">
        <v>141</v>
      </c>
    </row>
    <row r="58" spans="1:16" x14ac:dyDescent="0.3">
      <c r="A58" s="14"/>
      <c r="B58" s="12" t="s">
        <v>30</v>
      </c>
      <c r="C58" s="10"/>
      <c r="D58" s="2">
        <v>39427.600000000006</v>
      </c>
      <c r="E58" s="10"/>
      <c r="F58" s="10"/>
      <c r="G58" s="10"/>
      <c r="H58" s="10">
        <f>H56+H50</f>
        <v>38227.600000000006</v>
      </c>
      <c r="I58" s="10"/>
      <c r="J58" s="10"/>
      <c r="K58" s="10"/>
      <c r="L58" s="10">
        <f>L56+L50</f>
        <v>38227.600000000006</v>
      </c>
      <c r="M58" s="10"/>
      <c r="N58" s="10"/>
      <c r="O58" s="10"/>
      <c r="P58" s="10"/>
    </row>
    <row r="59" spans="1:16" x14ac:dyDescent="0.3">
      <c r="A59" s="19"/>
    </row>
    <row r="60" spans="1:16" x14ac:dyDescent="0.3">
      <c r="A60" s="19"/>
    </row>
    <row r="61" spans="1:16" x14ac:dyDescent="0.3">
      <c r="A61" s="19"/>
    </row>
    <row r="62" spans="1:16" x14ac:dyDescent="0.3">
      <c r="A62" s="19"/>
    </row>
    <row r="63" spans="1:16" x14ac:dyDescent="0.3">
      <c r="A63" s="19"/>
    </row>
    <row r="64" spans="1:16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  <row r="80" spans="1:1" x14ac:dyDescent="0.3">
      <c r="A80" s="19"/>
    </row>
    <row r="81" spans="1:1" x14ac:dyDescent="0.3">
      <c r="A81" s="19"/>
    </row>
    <row r="82" spans="1:1" x14ac:dyDescent="0.3">
      <c r="A82" s="19"/>
    </row>
    <row r="83" spans="1:1" x14ac:dyDescent="0.3">
      <c r="A83" s="19"/>
    </row>
    <row r="84" spans="1:1" x14ac:dyDescent="0.3">
      <c r="A84" s="19"/>
    </row>
    <row r="85" spans="1:1" x14ac:dyDescent="0.3">
      <c r="A85" s="19"/>
    </row>
    <row r="86" spans="1:1" x14ac:dyDescent="0.3">
      <c r="A86" s="19"/>
    </row>
    <row r="87" spans="1:1" x14ac:dyDescent="0.3">
      <c r="A87" s="19"/>
    </row>
    <row r="88" spans="1:1" x14ac:dyDescent="0.3">
      <c r="A88" s="19"/>
    </row>
    <row r="89" spans="1:1" x14ac:dyDescent="0.3">
      <c r="A89" s="19"/>
    </row>
    <row r="90" spans="1:1" x14ac:dyDescent="0.3">
      <c r="A90" s="19"/>
    </row>
    <row r="91" spans="1:1" x14ac:dyDescent="0.3">
      <c r="A91" s="19"/>
    </row>
    <row r="92" spans="1:1" x14ac:dyDescent="0.3">
      <c r="A92" s="19"/>
    </row>
    <row r="93" spans="1:1" x14ac:dyDescent="0.3">
      <c r="A93" s="19"/>
    </row>
    <row r="94" spans="1:1" x14ac:dyDescent="0.3">
      <c r="A94" s="19"/>
    </row>
    <row r="95" spans="1:1" x14ac:dyDescent="0.3">
      <c r="A95" s="19"/>
    </row>
    <row r="96" spans="1:1" x14ac:dyDescent="0.3">
      <c r="A96" s="19"/>
    </row>
    <row r="97" spans="1:1" x14ac:dyDescent="0.3">
      <c r="A97" s="19"/>
    </row>
    <row r="98" spans="1:1" x14ac:dyDescent="0.3">
      <c r="A98" s="19"/>
    </row>
    <row r="99" spans="1:1" x14ac:dyDescent="0.3">
      <c r="A99" s="19"/>
    </row>
    <row r="100" spans="1:1" x14ac:dyDescent="0.3">
      <c r="A100" s="19"/>
    </row>
    <row r="101" spans="1:1" x14ac:dyDescent="0.3">
      <c r="A101" s="19"/>
    </row>
    <row r="102" spans="1:1" x14ac:dyDescent="0.3">
      <c r="A102" s="19"/>
    </row>
    <row r="103" spans="1:1" x14ac:dyDescent="0.3">
      <c r="A103" s="19"/>
    </row>
    <row r="104" spans="1:1" x14ac:dyDescent="0.3">
      <c r="A104" s="19"/>
    </row>
    <row r="105" spans="1:1" x14ac:dyDescent="0.3">
      <c r="A105" s="19"/>
    </row>
    <row r="106" spans="1:1" x14ac:dyDescent="0.3">
      <c r="A106" s="19"/>
    </row>
    <row r="107" spans="1:1" x14ac:dyDescent="0.3">
      <c r="A107" s="19"/>
    </row>
    <row r="108" spans="1:1" x14ac:dyDescent="0.3">
      <c r="A108" s="19"/>
    </row>
    <row r="109" spans="1:1" x14ac:dyDescent="0.3">
      <c r="A109" s="19"/>
    </row>
    <row r="110" spans="1:1" x14ac:dyDescent="0.3">
      <c r="A110" s="19"/>
    </row>
    <row r="111" spans="1:1" x14ac:dyDescent="0.3">
      <c r="A111" s="19"/>
    </row>
    <row r="112" spans="1:1" x14ac:dyDescent="0.3">
      <c r="A112" s="19"/>
    </row>
    <row r="113" spans="1:1" x14ac:dyDescent="0.3">
      <c r="A113" s="19"/>
    </row>
    <row r="114" spans="1:1" x14ac:dyDescent="0.3">
      <c r="A114" s="19"/>
    </row>
    <row r="115" spans="1:1" x14ac:dyDescent="0.3">
      <c r="A115" s="19"/>
    </row>
    <row r="116" spans="1:1" x14ac:dyDescent="0.3">
      <c r="A116" s="19"/>
    </row>
    <row r="117" spans="1:1" x14ac:dyDescent="0.3">
      <c r="A117" s="19"/>
    </row>
    <row r="118" spans="1:1" x14ac:dyDescent="0.3">
      <c r="A118" s="19"/>
    </row>
    <row r="119" spans="1:1" x14ac:dyDescent="0.3">
      <c r="A119" s="19"/>
    </row>
    <row r="120" spans="1:1" x14ac:dyDescent="0.3">
      <c r="A120" s="19"/>
    </row>
    <row r="121" spans="1:1" x14ac:dyDescent="0.3">
      <c r="A121" s="19"/>
    </row>
    <row r="122" spans="1:1" x14ac:dyDescent="0.3">
      <c r="A122" s="19"/>
    </row>
    <row r="123" spans="1:1" x14ac:dyDescent="0.3">
      <c r="A123" s="19"/>
    </row>
    <row r="124" spans="1:1" x14ac:dyDescent="0.3">
      <c r="A124" s="19"/>
    </row>
    <row r="125" spans="1:1" x14ac:dyDescent="0.3">
      <c r="A125" s="19"/>
    </row>
    <row r="126" spans="1:1" x14ac:dyDescent="0.3">
      <c r="A126" s="19"/>
    </row>
    <row r="127" spans="1:1" x14ac:dyDescent="0.3">
      <c r="A127" s="19"/>
    </row>
    <row r="128" spans="1:1" x14ac:dyDescent="0.3">
      <c r="A128" s="19"/>
    </row>
    <row r="129" spans="1:1" x14ac:dyDescent="0.3">
      <c r="A129" s="19"/>
    </row>
    <row r="130" spans="1:1" x14ac:dyDescent="0.3">
      <c r="A130" s="19"/>
    </row>
  </sheetData>
  <mergeCells count="15">
    <mergeCell ref="B3:P3"/>
    <mergeCell ref="A2:P2"/>
    <mergeCell ref="C4:F4"/>
    <mergeCell ref="G4:J4"/>
    <mergeCell ref="K4:N4"/>
    <mergeCell ref="B4:B6"/>
    <mergeCell ref="C5:F5"/>
    <mergeCell ref="G5:J5"/>
    <mergeCell ref="K5:N5"/>
    <mergeCell ref="A4:A6"/>
    <mergeCell ref="P4:P6"/>
    <mergeCell ref="A49:P49"/>
    <mergeCell ref="A35:P35"/>
    <mergeCell ref="B8:P8"/>
    <mergeCell ref="O4:O6"/>
  </mergeCells>
  <pageMargins left="0.23622047244094491" right="0.23622047244094491" top="0.74803149606299213" bottom="0.74803149606299213" header="0.31496062992125984" footer="0.31496062992125984"/>
  <pageSetup paperSize="9" scale="6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Николаевна ПАВЛОВСКАЯ</dc:creator>
  <cp:lastModifiedBy>Василий Андреевич Петряев</cp:lastModifiedBy>
  <cp:lastPrinted>2019-07-15T09:15:03Z</cp:lastPrinted>
  <dcterms:created xsi:type="dcterms:W3CDTF">2015-02-06T13:26:50Z</dcterms:created>
  <dcterms:modified xsi:type="dcterms:W3CDTF">2020-01-23T09:09:58Z</dcterms:modified>
</cp:coreProperties>
</file>