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7" autoFilterDateGrouping="true" firstSheet="0" minimized="false" showHorizontalScroll="true" showSheetTabs="true" showVerticalScroll="true" tabRatio="938" visibility="visible"/>
  </bookViews>
  <sheets>
    <sheet name="титульный лист" sheetId="1" r:id="rId4"/>
    <sheet name="р1. направления МП" sheetId="2" r:id="rId5"/>
    <sheet name="р2. инициативы" sheetId="3" r:id="rId6"/>
    <sheet name="р3. соцуслуги" sheetId="4" r:id="rId7"/>
    <sheet name="р4. жилье" sheetId="5" r:id="rId8"/>
    <sheet name="р5. занятость" sheetId="6" r:id="rId9"/>
    <sheet name="р6. медиа" sheetId="7" r:id="rId10"/>
    <sheet name="р7. финансы" sheetId="8" r:id="rId11"/>
    <sheet name="р8. инфраструктура" sheetId="9" r:id="rId12"/>
    <sheet name="р9. кадры" sheetId="10" r:id="rId13"/>
    <sheet name="р10.1 нко" sheetId="11" r:id="rId14"/>
    <sheet name="р10.2 нко" sheetId="12" r:id="rId15"/>
    <sheet name="р11.1 волонтеры" sheetId="13" r:id="rId16"/>
    <sheet name="р11.2 волонтеры" sheetId="14" r:id="rId17"/>
    <sheet name="р11.3 волонтеры" sheetId="15" r:id="rId18"/>
    <sheet name="Лист1" sheetId="16" state="hidden" r:id="rId19"/>
  </sheets>
  <definedNames>
    <definedName name="_Hlk98165865" localSheetId="6">'р6. медиа'!#REF!</definedName>
    <definedName name="Print_Titles" localSheetId="1">'р1. направления МП'!$8:$8</definedName>
    <definedName name="Print_Titles" localSheetId="10">'р10.1 нко'!$5:$5</definedName>
    <definedName name="Print_Titles" localSheetId="11">'р10.2 нко'!#REF!</definedName>
    <definedName name="Print_Titles" localSheetId="12">'р11.1 волонтеры'!$6:$6</definedName>
    <definedName name="Print_Titles" localSheetId="13">'р11.2 волонтеры'!#REF!</definedName>
    <definedName name="Print_Titles" localSheetId="14">'р11.3 волонтеры'!$5:$5</definedName>
    <definedName name="Print_Titles" localSheetId="2">'р2. инициативы'!$5:$5</definedName>
    <definedName name="Print_Titles" localSheetId="3">'р3. соцуслуги'!#REF!</definedName>
    <definedName name="Print_Titles" localSheetId="4">'р4. жилье'!$6:$6</definedName>
    <definedName name="Print_Titles" localSheetId="5">'р5. занятость'!#REF!</definedName>
    <definedName name="_xlnm.Print_Area" localSheetId="0">'титульный лист'!$A$1:$D$25</definedName>
    <definedName name="_xlnm.Print_Titles" localSheetId="1">'р1. направления МП'!$5:$7</definedName>
    <definedName name="_xlnm.Print_Area" localSheetId="1">'р1. направления МП'!$A$1:$J$107</definedName>
    <definedName name="_xlnm.Print_Titles" localSheetId="2">'р2. инициативы'!$4:$5</definedName>
    <definedName name="_xlnm.Print_Area" localSheetId="2">'р2. инициативы'!$A$1:$F$24</definedName>
    <definedName name="_xlnm.Print_Titles" localSheetId="3">'р3. соцуслуги'!$4:$5</definedName>
    <definedName name="_xlnm.Print_Area" localSheetId="3">'р3. соцуслуги'!$A$1:$F$51</definedName>
    <definedName name="_xlnm.Print_Titles" localSheetId="4">'р4. жилье'!$4:$6</definedName>
    <definedName name="_xlnm.Print_Area" localSheetId="4">'р4. жилье'!$A$1:$I$9</definedName>
    <definedName name="_xlnm.Print_Titles" localSheetId="5">'р5. занятость'!$4:$4</definedName>
    <definedName name="_xlnm.Print_Area" localSheetId="5">'р5. занятость'!$A$1:$F$32</definedName>
    <definedName name="_xlnm.Print_Titles" localSheetId="6">'р6. медиа'!$4:$5</definedName>
    <definedName name="_xlnm.Print_Area" localSheetId="6">'р6. медиа'!$A$1:$F$29</definedName>
    <definedName name="_xlnm.Print_Titles" localSheetId="8">'р8. инфраструктура'!$4:$5</definedName>
    <definedName name="_xlnm.Print_Area" localSheetId="8">'р8. инфраструктура'!$A$1:$F$41</definedName>
    <definedName name="_xlnm.Print_Titles" localSheetId="9">'р9. кадры'!$4:$5</definedName>
    <definedName name="_xlnm.Print_Area" localSheetId="9">'р9. кадры'!$A$1:$F$41</definedName>
    <definedName name="_xlnm.Print_Titles" localSheetId="10">'р10.1 нко'!$4:$5</definedName>
    <definedName name="_xlnm.Print_Area" localSheetId="10">'р10.1 нко'!$A$1:$F$55</definedName>
    <definedName name="_xlnm.Print_Area" localSheetId="11">'р10.2 нко'!$A$1:$F$29</definedName>
    <definedName name="_xlnm.Print_Area" localSheetId="12">'р11.1 волонтеры'!$A$1:$I$18</definedName>
    <definedName name="_xlnm.Print_Area" localSheetId="14">'р11.3 волонтеры'!$A$1:$G$53</definedName>
  </definedNames>
  <calcPr calcId="999999" calcMode="auto" calcCompleted="0" fullCalcOnLoad="1" forceFullCalc="1"/>
</workbook>
</file>

<file path=xl/comments1.xml><?xml version="1.0" encoding="utf-8"?>
<comments xmlns="http://schemas.openxmlformats.org/spreadsheetml/2006/main">
  <authors>
    <author>Евгения Котова</author>
  </authors>
  <commentList>
    <comment ref="B20" authorId="0">
      <text>
        <r>
          <rPr>
            <rFont val="Tahoma"/>
            <b val="false"/>
            <i val="false"/>
            <strike val="false"/>
            <color rgb="FF000000"/>
            <sz val="9"/>
            <u val="none"/>
          </rPr>
          <t xml:space="preserve">В адресной части указывается полное наименование отчитывающейся организации в соответствии с учредительными документами, 
в скобках – краткое наименование (при наличии).
</t>
        </r>
      </text>
    </comment>
    <comment ref="B21" authorId="0">
      <text>
        <r>
          <rPr>
            <rFont val="Tahoma"/>
            <b val="false"/>
            <i val="false"/>
            <strike val="false"/>
            <color rgb="FF000000"/>
            <sz val="9"/>
            <u val="none"/>
          </rPr>
          <t xml:space="preserve">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фактически осуществляет свою деятельность, если он не совпадает с юридическим адресом.
</t>
        </r>
      </text>
    </comment>
    <comment ref="B25" authorId="0">
      <text>
        <r>
          <rPr>
            <rFont val="Tahoma"/>
            <b val="false"/>
            <i val="false"/>
            <strike val="false"/>
            <color rgb="FF000000"/>
            <sz val="9"/>
            <u val="none"/>
          </rPr>
          <t xml:space="preserve">Отчитывающаяся организация проставляет код по Общероссийскому классификатору предприятий и организаций (ОКПО).
</t>
        </r>
      </text>
    </comment>
    <comment ref="C25" authorId="0">
      <text>
        <r>
          <rPr>
            <rFont val="Tahoma"/>
            <b val="false"/>
            <i val="false"/>
            <strike val="false"/>
            <color rgb="FF000000"/>
            <sz val="9"/>
            <u val="none"/>
          </rPr>
          <t xml:space="preserve">Отчитывающаяся организация проставляет код по Общероссийскому классификатору территорий муниципальных образований.</t>
        </r>
      </text>
    </comment>
  </commentList>
</comments>
</file>

<file path=xl/comments10.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Информация о штатной численности постоянных работников  предоставляется в соответствии со штатным расписанием, действующим на 31 декабря отчетного года. Штатные единицы, предусмотренные для временной занятости, не учитываются.</t>
        </r>
      </text>
    </comment>
    <comment ref="A7" authorId="0">
      <text>
        <r>
          <rPr>
            <rFont val="Tahoma"/>
            <b val="false"/>
            <i val="false"/>
            <strike val="false"/>
            <color rgb="FF000000"/>
            <sz val="9"/>
            <u val="none"/>
          </rPr>
          <t xml:space="preserve">Работники учреждения, относящиеся к руководящим должностям: руководители учреждений, руководители обособленных структурных подразделений, руководители внутренних структурных подразделений, их заместители.</t>
        </r>
      </text>
    </comment>
    <comment ref="A8" authorId="0">
      <text>
        <r>
          <rPr>
            <rFont val="Tahoma"/>
            <b val="false"/>
            <i val="false"/>
            <strike val="false"/>
            <color rgb="FF000000"/>
            <sz val="9"/>
            <u val="none"/>
          </rPr>
          <t xml:space="preserve">Работники учреждения, непосредственно оказывающие услуги (выполняющие работы), направленные на достижение определенных уставом учреждения целей деятельности этого учреждения. К таким специалистам и служащим могут быть отнесены: специалисты по работе с молодежью, специалисты по организации и проведению молодежных мероприятий, педагоги-организаторы, педагоги дополнительного образования, тренеры, методисты, специалисты по социальной работе, вожатые, воспитатели, инструкторы по физической культуре, инструкторы по туризму, педагоги-психологи, психологи и другие.</t>
        </r>
      </text>
    </comment>
    <comment ref="A9" authorId="0">
      <text>
        <r>
          <rPr>
            <rFont val="Tahoma"/>
            <b val="false"/>
            <i val="false"/>
            <strike val="false"/>
            <color rgb="FF000000"/>
            <sz val="9"/>
            <u val="none"/>
          </rPr>
          <t xml:space="preserve">Работники, занятые организацией оказания услуг (выполнения работ), а также работники, выполняющие административные функции, необходимые для обеспечения деятельности учреждения. К таким специалистам и служащим могут быть отнесены: бухгалтеры, инженеры, звукооператоры, администраторы, специалисты по закупкам, специалисты по кадрам, специалисты по охране труда, секретари и другие.</t>
        </r>
      </text>
    </comment>
    <comment ref="A10" authorId="0">
      <text>
        <r>
          <rPr>
            <rFont val="Tahoma"/>
            <b val="false"/>
            <i val="false"/>
            <strike val="false"/>
            <color rgb="FF000000"/>
            <sz val="9"/>
            <u val="none"/>
          </rPr>
          <t xml:space="preserve">Работники, создающие условия для оказания услуг (выполнения работ), включая обслуживание зданий и оборудования. К таким работникам могут быть отнесены профессии рабочих.</t>
        </r>
      </text>
    </comment>
    <comment ref="A11" authorId="0">
      <text>
        <r>
          <rPr>
            <rFont val="Tahoma"/>
            <b val="false"/>
            <i val="false"/>
            <strike val="false"/>
            <color rgb="FF000000"/>
            <sz val="9"/>
            <u val="none"/>
          </rPr>
          <t xml:space="preserve">В соответствии с физическим числом трудоустроенных граждан по состоянию на 31 декабря отчетного года. Граждане, трудоустроенные по временному трудовому договору, не учитываются, за исключением трудоустроенных на период беременности и родов и ухода за ребенком основного работника. Граждане, находящиеся в отпуске по беременности и родам и по уходу за ребенком, не учитываются. Каждый работник учитывается только один раз, в случае совместительства учет производится по основной должности.</t>
        </r>
      </text>
    </comment>
    <comment ref="A12" authorId="0">
      <text>
        <r>
          <rPr>
            <rFont val="Tahoma"/>
            <b val="false"/>
            <i val="false"/>
            <strike val="false"/>
            <color rgb="FF000000"/>
            <sz val="9"/>
            <u val="none"/>
          </rPr>
          <t xml:space="preserve">Работники учреждения, относящиеся к руководящим должностям: руководители учреждений, руководители обособленных структурных подразделений, руководители внутренних структурных подразделений, их заместители.</t>
        </r>
      </text>
    </comment>
    <comment ref="A13" authorId="0">
      <text>
        <r>
          <rPr>
            <rFont val="Tahoma"/>
            <b val="false"/>
            <i val="false"/>
            <strike val="false"/>
            <color rgb="FF000000"/>
            <sz val="9"/>
            <u val="none"/>
          </rPr>
          <t xml:space="preserve">Работники учреждения, непосредственно оказывающие услуги (выполняющие работы), направленные на достижение определенных уставом учреждения целей деятельности этого учреждения. К таким специалистам и служащим могут быть отнесены: специалисты по работе с молодежью, специалисты по организации и проведению молодежных мероприятий, педагоги-организаторы, педагоги дополнительного образования, тренеры, методисты, специалисты по социальной работе, вожатые, воспитатели, инструкторы по физической культуре, инструкторы по туризму, педагоги-психологи, психологи и другие.</t>
        </r>
      </text>
    </comment>
    <comment ref="A14" authorId="0">
      <text>
        <r>
          <rPr>
            <rFont val="Tahoma"/>
            <b val="false"/>
            <i val="false"/>
            <strike val="false"/>
            <color rgb="FF000000"/>
            <sz val="9"/>
            <u val="none"/>
          </rPr>
          <t xml:space="preserve">Работники, занятые организацией оказания услуг (выполнения работ), а также работники, выполняющие административные функции, необходимые для обеспечения деятельности учреждения. К таким специалистам и служащим могут быть отнесены: бухгалтеры, инженеры, звукооператоры, администраторы, специалисты по закупкам, специалисты по кадрам, специалисты по охране труда, секретари и другие.</t>
        </r>
      </text>
    </comment>
    <comment ref="A15" authorId="0">
      <text>
        <r>
          <rPr>
            <rFont val="Tahoma"/>
            <b val="false"/>
            <i val="false"/>
            <strike val="false"/>
            <color rgb="FF000000"/>
            <sz val="9"/>
            <u val="none"/>
          </rPr>
          <t xml:space="preserve">Работники, создающие условия для оказания услуг (выполнения работ), включая обслуживание зданий и оборудования. К таким работникам могут быть отнесены профессии рабочих.</t>
        </r>
      </text>
    </comment>
    <comment ref="A18" authorId="0">
      <text>
        <r>
          <rPr>
            <rFont val="Tahoma"/>
            <b val="false"/>
            <i val="false"/>
            <strike val="false"/>
            <color rgb="FF000000"/>
            <sz val="9"/>
            <u val="none"/>
          </rPr>
          <t xml:space="preserve">Под прохождением курсов повышения квалификации и профессиональной подготовкой понимается получение работником дополнительного профессионального образования в образовательной организации дополнительного профессионального образования, подтверждаемое документом установленного образца (удостоверение, диплом). В строках указывается число работников, прошедших соответствующее профилю работы профессиональное обучение в отчетном году (из числа трудоустроенных на 31 декабря отчетного года). 
</t>
        </r>
      </text>
    </comment>
    <comment ref="A19" authorId="0">
      <text>
        <r>
          <rPr>
            <rFont val="Tahoma"/>
            <b val="false"/>
            <i val="false"/>
            <strike val="false"/>
            <color rgb="FF000000"/>
            <sz val="9"/>
            <u val="none"/>
          </rPr>
          <t xml:space="preserve">Информация о числе работников (из числа трудоустроенных на 31 декабря отчетного года), принявших в отчетном году участие в мероприятиях, направленных на развитие профессиональных компетенций работников, занимающихся вопросами работы с детьми и молодежью (мастер-классы, круглые столы по обмену опытом, тренинги, обучающие семинары и другие подобные мероприятия).  
</t>
        </r>
      </text>
    </comment>
    <comment ref="A22" authorId="0">
      <text>
        <r>
          <rPr>
            <rFont val="Tahoma"/>
            <b val="false"/>
            <i val="false"/>
            <strike val="false"/>
            <color rgb="FF000000"/>
            <sz val="9"/>
            <u val="none"/>
          </rPr>
          <t xml:space="preserve">Информация о штатной численности постоянных работников  предоставляется в соответствии со штатным расписанием, действующим на 31 декабря отчетного года. Штатные единицы, предусмотренные для временной занятости, не учитываются.</t>
        </r>
      </text>
    </comment>
    <comment ref="A23" authorId="0">
      <text>
        <r>
          <rPr>
            <rFont val="Tahoma"/>
            <b val="false"/>
            <i val="false"/>
            <strike val="false"/>
            <color rgb="FF000000"/>
            <sz val="9"/>
            <u val="none"/>
          </rPr>
          <t xml:space="preserve">Работники учреждения, относящиеся к руководящим должностям: руководители учреждений, руководители обособленных структурных подразделений, руководители внутренних структурных подразделений, их заместители.</t>
        </r>
      </text>
    </comment>
    <comment ref="A24" authorId="0">
      <text>
        <r>
          <rPr>
            <rFont val="Tahoma"/>
            <b val="false"/>
            <i val="false"/>
            <strike val="false"/>
            <color rgb="FF000000"/>
            <sz val="9"/>
            <u val="none"/>
          </rPr>
          <t xml:space="preserve">Работники учреждения, непосредственно оказывающие услуги (выполняющие работы), направленные на достижение определенных уставом учреждения целей деятельности этого учреждения. К таким специалистам и служащим могут быть отнесены: специалисты по работе с молодежью, специалисты по организации и проведению молодежных мероприятий, педагоги-организаторы, педагоги дополнительного образования, тренеры, методисты, специалисты по социальной работе, вожатые, воспитатели, инструкторы по физической культуре, инструкторы по туризму, педагоги-психологи, психологи и другие.</t>
        </r>
      </text>
    </comment>
    <comment ref="A25" authorId="0">
      <text>
        <r>
          <rPr>
            <rFont val="Tahoma"/>
            <b val="false"/>
            <i val="false"/>
            <strike val="false"/>
            <color rgb="FF000000"/>
            <sz val="9"/>
            <u val="none"/>
          </rPr>
          <t xml:space="preserve">Работники, занятые организацией оказания услуг (выполнения работ), а также работники, выполняющие административные функции, необходимые для обеспечения деятельности учреждения. К таким специалистам и служащим могут быть отнесены: бухгалтеры, инженеры, звукооператоры, администраторы, специалисты по закупкам, специалисты по кадрам, специалисты по охране труда, секретари и другие.</t>
        </r>
      </text>
    </comment>
    <comment ref="A27" authorId="0">
      <text>
        <r>
          <rPr>
            <rFont val="Tahoma"/>
            <b val="false"/>
            <i val="false"/>
            <strike val="false"/>
            <color rgb="FF000000"/>
            <sz val="9"/>
            <u val="none"/>
          </rPr>
          <t xml:space="preserve">В соответствии с физическим числом трудоустроенных граждан по состоянию на 31 декабря отчетного года. Граждане, трудоустроенные по временному трудовому договору, не учитываются, за исключением трудоустроенных на период беременности и родов и ухода за ребенком основного работника. Граждане, находящиеся в отпуске по беременности и родам и по уходу за ребенком, не учитываются. Каждый работник учитывается только один раз, в случае совместительства учет производится по основной должности.</t>
        </r>
      </text>
    </comment>
    <comment ref="A28" authorId="0">
      <text>
        <r>
          <rPr>
            <rFont val="Tahoma"/>
            <b val="false"/>
            <i val="false"/>
            <strike val="false"/>
            <color rgb="FF000000"/>
            <sz val="9"/>
            <u val="none"/>
          </rPr>
          <t xml:space="preserve">Работники учреждения, относящиеся к руководящим должностям: руководители учреждений, руководители обособленных структурных подразделений, руководители внутренних структурных подразделений, их заместители.</t>
        </r>
      </text>
    </comment>
    <comment ref="A29" authorId="0">
      <text>
        <r>
          <rPr>
            <rFont val="Tahoma"/>
            <b val="false"/>
            <i val="false"/>
            <strike val="false"/>
            <color rgb="FF000000"/>
            <sz val="9"/>
            <u val="none"/>
          </rPr>
          <t xml:space="preserve">Работники учреждения, непосредственно оказывающие услуги (выполняющие работы), направленные на достижение определенных уставом учреждения целей деятельности этого учреждения. К таким специалистам и служащим могут быть отнесены: специалисты по работе с молодежью, специалисты по организации и проведению молодежных мероприятий, педагоги-организаторы, педагоги дополнительного образования, тренеры, методисты, специалисты по социальной работе, вожатые, воспитатели, инструкторы по физической культуре, инструкторы по туризму, педагоги-психологи, психологи и другие.</t>
        </r>
      </text>
    </comment>
    <comment ref="A30" authorId="0">
      <text>
        <r>
          <rPr>
            <rFont val="Tahoma"/>
            <b val="false"/>
            <i val="false"/>
            <strike val="false"/>
            <color rgb="FF000000"/>
            <sz val="9"/>
            <u val="none"/>
          </rPr>
          <t xml:space="preserve">Работники, занятые организацией оказания услуг (выполнения работ), а также работники, выполняющие административные функции, необходимые для обеспечения деятельности учреждения. К таким специалистам и служащим могут быть отнесены: бухгалтеры, инженеры, звукооператоры, администраторы, специалисты по закупкам, специалисты по кадрам, специалисты по охране труда, секретари и другие.
</t>
        </r>
      </text>
    </comment>
    <comment ref="A34" authorId="0">
      <text>
        <r>
          <rPr>
            <rFont val="Tahoma"/>
            <b val="false"/>
            <i val="false"/>
            <strike val="false"/>
            <color rgb="FF000000"/>
            <sz val="9"/>
            <u val="none"/>
          </rPr>
          <t xml:space="preserve">Под прохождением курсов повышения квалификации и профессиональной подготовкой понимается получение работником дополнительного профессионального образования в образовательной организации дополнительного профессионального образования, подтверждаемое документом установленного образца (удостоверение, диплом). В строках указывается число работников, прошедших соответствующее профилю работы профессиональное обучение в отчетном году (из числа трудоустроенных на 31 декабря отчетного года). 
</t>
        </r>
      </text>
    </comment>
    <comment ref="A35" authorId="0">
      <text>
        <r>
          <rPr>
            <rFont val="Tahoma"/>
            <b val="false"/>
            <i val="false"/>
            <strike val="false"/>
            <color rgb="FF000000"/>
            <sz val="9"/>
            <u val="none"/>
          </rPr>
          <t xml:space="preserve">Информация о числе работников (из числа трудоустроенных на 31 декабря отчетного года), принявших в отчетном году участие в мероприятиях, направленных на развитие профессиональных компетенций работников, занимающихся вопросами организации отдыха детей и молодежи (мастер-классы, круглые столы по обмену опытом, тренинги, обучающие семинары и другие подобные мероприятия).</t>
        </r>
      </text>
    </comment>
    <comment ref="A36" authorId="0">
      <text>
        <r>
          <rPr>
            <rFont val="Tahoma"/>
            <b val="false"/>
            <i val="false"/>
            <strike val="false"/>
            <color rgb="FF000000"/>
            <sz val="9"/>
            <u val="none"/>
          </rPr>
          <t xml:space="preserve">Отраслевые органы, наделенные исключительно полномочиями по реализации молодежной политики (строка 229 и 231), указывают всех трудоустроенных на 31 декабря отчетного года сотрудников за исключением рабочих. 
Органы, являющиеся отраслевым органом, наделенных помимо молодежной политики и иными полномочиями (строка 230 и 232), указывают численность руководителей и специалистов, в чьи полномочия входят вопросы управления (организации) молодежной политикой, и не учитывают сотрудников, ответственных за иные вопросы. 
В случае отсутствия в структуре органа власти подразделений, ответственных за реализацию молодежной политики, указывается численность руководителей и специалистов, в чьи полномочия входят вопросы управления (организации) молодежной политикой.</t>
        </r>
      </text>
    </comment>
    <comment ref="A38" authorId="0">
      <text>
        <r>
          <rPr>
            <rFont val="Tahoma"/>
            <b val="false"/>
            <i val="false"/>
            <strike val="false"/>
            <color rgb="FF000000"/>
            <sz val="9"/>
            <u val="none"/>
          </rPr>
          <t xml:space="preserve">Под прохождением курсов повышения квалификации и профессиональной подготовкой понимается получение работником дополнительного профессионального образования в образовательной организации дополнительного профессионального образования, подтверждаемое документом установленного образца (удостоверение, диплом). В строках указывается число работников, прошедших соответствующее профилю работы профессиональное обучение в отчетном году (из числа трудоустроенных на 31 декабря отчетного года). 
</t>
        </r>
      </text>
    </comment>
    <comment ref="A39" authorId="0">
      <text>
        <r>
          <rPr>
            <rFont val="Tahoma"/>
            <b val="false"/>
            <i val="false"/>
            <strike val="false"/>
            <color rgb="FF000000"/>
            <sz val="9"/>
            <u val="none"/>
          </rPr>
          <t xml:space="preserve">Информация о числе работников (из числа трудоустроенных на 31 декабря отчетного года), принявших в отчетном году участие в мероприятиях, направленных на развитие профессиональных компетенций работников, занимающихся вопросами работы с детьми и молодежью (мастер-классы, круглые столы по обмену опытом, тренинги, обучающие семинары и другие подобные мероприятия).</t>
        </r>
      </text>
    </comment>
  </commentList>
</comments>
</file>

<file path=xl/comments11.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Под общественным объединением понимается добровольное, самоуправляемое, некоммерческое формирование, созданное по инициативе граждан, объединившихся на основе общности интересов для реализации общих целей, указанных в уставе общественного объединения. 
К общественным объединениям относятся: общественные организации, общественные движения, общественные учреждения, общественные фонды, органы общественной самодеятельности, политические партии. Религиозные организации при заполнении формы не учитываются.
Молодежные объединения, созданные по инициативе муниципальных или государственных организаций (как их структурные подразделения), в том числе волонтерские, не являются общественными объединениями. Автономные некоммерческие объединения не являются общественными объединениями.
Участниками/членами детских общественных объединений могут быть граждане, достигшие 8 лет, участниками/членами молодежных общественных объединений — граждане, достигшие 14 лет.
При заполнении формы учитываются общественные объединения, имеющие статус юридического лица, а также их структурные подразделения (местные и региональные отделения), не имеющие статуса юридического лица, получающие государственную (муниципальную) поддержку в финансовой (гранты, премии, субсидии) и нефинансовой форме (имущественная, информационная, консультационная, организационная поддержка, проведение совместных мероприятий, предоставление льгот и другое).
При обобщении данных муниципальных образований, субъектов Российской Федерации, федеральных органов власти в строках 300-304, 310-314 каждое общественное объединение в каждой строке каждой графы учитывается  только один раз в случае, если одно и то же общественное объединение получает поддержку из нескольких источников.
В строке 300 учитываются все формы поддержки, в том числе нематериального характера, а не только перечисленные в строках 301-304. </t>
        </r>
      </text>
    </comment>
    <comment ref="A9" authorId="0">
      <text>
        <r>
          <rPr>
            <rFont val="Tahoma"/>
            <b val="false"/>
            <i val="false"/>
            <strike val="false"/>
            <color rgb="FF000000"/>
            <sz val="9"/>
            <u val="none"/>
          </rPr>
          <t xml:space="preserve">Информация об имущественной поддержке общественных объединений предоставляется в соответствии с соглашениями, заключенными между общественным объединением и органом власти или иной государственной (муниципальной) организацией.</t>
        </r>
      </text>
    </comment>
    <comment ref="A10" authorId="0">
      <text>
        <r>
          <rPr>
            <rFont val="Tahoma"/>
            <b val="false"/>
            <i val="false"/>
            <strike val="false"/>
            <color rgb="FF000000"/>
            <sz val="9"/>
            <u val="none"/>
          </rPr>
          <t xml:space="preserve">Информация об имущественной поддержке общественных объединений предоставляется в соответствии с распорядительными документами органа власти или иной государственной (муниципальной) организации (в том числе документами о проведении мероприятия: приказом, положением)</t>
        </r>
      </text>
    </comment>
    <comment ref="A12" authorId="0">
      <text>
        <r>
          <rPr>
            <rFont val="Tahoma"/>
            <b val="false"/>
            <i val="false"/>
            <strike val="false"/>
            <color rgb="FF000000"/>
            <sz val="9"/>
            <u val="none"/>
          </rPr>
          <t xml:space="preserve">Информация о объемах бюджетных средств, израсходованных на поддержку деятельности общественных объединений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и подтверждается отчетами об использовании субсидии (реализации гранта).
</t>
        </r>
      </text>
    </comment>
    <comment ref="A13" authorId="0">
      <text>
        <r>
          <rPr>
            <rFont val="Tahoma"/>
            <b val="false"/>
            <i val="false"/>
            <strike val="false"/>
            <color rgb="FF000000"/>
            <sz val="9"/>
            <u val="none"/>
          </rPr>
          <t xml:space="preserve">Информация о объемах бюджетных средств, израсходованных на поддержку деятельности общественных объединений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и подтверждается отчетами об использовании субсидии (реализации гранта).
</t>
        </r>
      </text>
    </comment>
    <comment ref="A14" authorId="0">
      <text>
        <r>
          <rPr>
            <rFont val="Tahoma"/>
            <b val="false"/>
            <i val="false"/>
            <strike val="false"/>
            <color rgb="FF000000"/>
            <sz val="9"/>
            <u val="none"/>
          </rPr>
          <t xml:space="preserve">Информация о количестве проектов (строки 308, 318), реализованных на бюджетные средства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число участников таких мероприятий (строки 309, 319) подтверждается отчетами об использовании субсидии (реализации гранта). Соглашения для строк 308, 318 и для строк 309, 319 могут не совпадать, если субсидия (грант) предоставлен в одном календарном году, а реализация проектов на средства этой субсидии (гранта) осуществляется в другом календарном году.
</t>
        </r>
      </text>
    </comment>
    <comment ref="A16" authorId="0">
      <text>
        <r>
          <rPr>
            <rFont val="Tahoma"/>
            <b val="false"/>
            <i val="false"/>
            <strike val="false"/>
            <color rgb="FF000000"/>
            <sz val="9"/>
            <u val="none"/>
          </rPr>
          <t xml:space="preserve">Под общественным объединением понимается добровольное, самоуправляемое, некоммерческое формирование, созданное по инициативе граждан, объединившихся на основе общности интересов для реализации общих целей, указанных в уставе общественного объединения. 
К общественным объединениям относятся: общественные организации, общественные движения, общественные учреждения, общественные фонды, органы общественной самодеятельности, политические партии. Религиозные организации при заполнении формы не учитываются.
При заполнении формы учитываются общественные объединения, имеющие статус юридического лица, а также их структурные подразделения (местные и региональные отделения), не имеющие статуса юридического лица, получающие государственную (муниципальную) поддержку в финансовой (гранты, премии, субсидии) и нефинансовой форме (имущественная, информационная, консультационная, организационная поддержка, проведение совместных мероприятий, предоставление льгот и другое).
При обобщении данных муниципальных образований, субъектов Российской Федерации, федеральных органов власти в строках 310-314 каждое общественное объединение в каждой строке каждой графы учитывается  только один раз в случае, если одно и то же общественное объединение получает поддержку из нескольких источников.
В строке 310 учитываются все формы поддержки, в том числе нематериального характера, а не только перечисленные в строках 311-314. </t>
        </r>
      </text>
    </comment>
    <comment ref="A19" authorId="0">
      <text>
        <r>
          <rPr>
            <rFont val="Tahoma"/>
            <b val="false"/>
            <i val="false"/>
            <strike val="false"/>
            <color rgb="FF000000"/>
            <sz val="9"/>
            <u val="none"/>
          </rPr>
          <t xml:space="preserve">Информация об имущественной поддержке общественных объединений предоставляется в соответствии с соглашениями, заключенными между общественным объединением и органом власти или иной государственной (муниципальной) организацией.</t>
        </r>
      </text>
    </comment>
    <comment ref="A20" authorId="0">
      <text>
        <r>
          <rPr>
            <rFont val="Tahoma"/>
            <b val="false"/>
            <i val="false"/>
            <strike val="false"/>
            <color rgb="FF000000"/>
            <sz val="9"/>
            <u val="none"/>
          </rPr>
          <t xml:space="preserve">Информация об имущественной поддержке общественных объединений предоставляется в соответствии с распорядительными документами органа власти или иной государственной (муниципальной) организации (в том числе документами о проведении мероприятия: приказом, положением)</t>
        </r>
      </text>
    </comment>
    <comment ref="A22" authorId="0">
      <text>
        <r>
          <rPr>
            <rFont val="Tahoma"/>
            <b val="false"/>
            <i val="false"/>
            <strike val="false"/>
            <color rgb="FF000000"/>
            <sz val="9"/>
            <u val="none"/>
          </rPr>
          <t xml:space="preserve">Информация о объемах бюджетных средств, израсходованных на поддержку деятельности общественных объединений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и подтверждается отчетами об использовании субсидии (реализации гранта).
</t>
        </r>
      </text>
    </comment>
    <comment ref="A23" authorId="0">
      <text>
        <r>
          <rPr>
            <rFont val="Tahoma"/>
            <b val="false"/>
            <i val="false"/>
            <strike val="false"/>
            <color rgb="FF000000"/>
            <sz val="9"/>
            <u val="none"/>
          </rPr>
          <t xml:space="preserve">Информация о объемах бюджетных средств, израсходованных на поддержку деятельности общественных объединений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и подтверждается отчетами об использовании субсидии (реализации гранта).
</t>
        </r>
      </text>
    </comment>
    <comment ref="A24" authorId="0">
      <text>
        <r>
          <rPr>
            <rFont val="Tahoma"/>
            <b val="false"/>
            <i val="false"/>
            <strike val="false"/>
            <color rgb="FF000000"/>
            <sz val="9"/>
            <u val="none"/>
          </rPr>
          <t xml:space="preserve">Информация о количестве проектов (строки 308, 318), реализованных на бюджетные средства в отчетном году, предоставляется в соответствии с соглашениями, заключенными между общественным объединением и органом власти (уполномоченной им организацией), число участников таких мероприятий (строки 309, 319) подтверждается отчетами об использовании субсидии (реализации гранта). Соглашения для строк 308, 318 и для строк 309, 319 могут не совпадать, если субсидия (грант) предоставлен в одном календарном году, а реализация проектов на средства этой субсидии (гранта) осуществляется в другом календарном году.
</t>
        </r>
      </text>
    </comment>
  </commentList>
</comments>
</file>

<file path=xl/comments12.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D4" authorId="0">
      <text>
        <r>
          <rPr>
            <rFont val="Tahoma"/>
            <b val="false"/>
            <i val="false"/>
            <strike val="false"/>
            <color rgb="FF000000"/>
            <sz val="9"/>
            <u val="none"/>
          </rPr>
          <t xml:space="preserve">При заполнении первичного отчета в графе 4 проставляется значение «1» при наличии местного отделения общероссийских объединений, перечисленных в графе 1, и значение «0» при его отсутствии. В каждом муниципальном образовании может быть только одно местное отделение, количество первичных объединений не указывается. 
</t>
        </r>
      </text>
    </comment>
    <comment ref="E4" authorId="0">
      <text>
        <r>
          <rPr>
            <rFont val="Tahoma"/>
            <b val="false"/>
            <i val="false"/>
            <strike val="false"/>
            <color rgb="FF000000"/>
            <sz val="9"/>
            <u val="none"/>
          </rPr>
          <t xml:space="preserve">Графу 5 респонденты заполняют, проставляя значение «1» при наличии регионального отделения общероссийских объединений, перечисленных в графе 1, и значение «0» при его отсутствии. 
</t>
        </r>
      </text>
    </comment>
    <comment ref="F4" authorId="0">
      <text>
        <r>
          <rPr>
            <rFont val="Tahoma"/>
            <b val="false"/>
            <i val="false"/>
            <strike val="false"/>
            <color rgb="FF000000"/>
            <sz val="9"/>
            <u val="none"/>
          </rPr>
          <t xml:space="preserve">Графу 6 заполняет федеральный отраслевой орган на основании данных, предоставленных общероссийскими общественными и общественно-государственными объединениями.
</t>
        </r>
      </text>
    </comment>
  </commentList>
</comments>
</file>

<file path=xl/comments13.xml><?xml version="1.0" encoding="utf-8"?>
<comments xmlns="http://schemas.openxmlformats.org/spreadsheetml/2006/main">
  <authors>
    <author>e</author>
  </authors>
  <commentList>
    <comment ref="E1" authorId="0">
      <text>
        <r>
          <rPr>
            <rFont val="Tahoma"/>
            <b val="false"/>
            <i val="false"/>
            <strike val="false"/>
            <color rgb="FF000000"/>
            <sz val="9"/>
            <u val="none"/>
          </rPr>
          <t xml:space="preserve">При заполнении раздела 11.1 под объектом инфраструктуры поддержки добровольчества (волонтерства) (далее — объекты инфраструктуры) понимается организация, объединение или сообщество любой организационно-правовой формы, у которой деятельность по работе с добровольцами (волонтерами) является основной. Такие объекты на постоянной основе организуют добровольческую (волонтерскую) деятельность и/или оказывают консультационную организационную, информационную и методическую поддержку в сфере добровольчества (волонтерства). 
</t>
        </r>
      </text>
    </commen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I4" authorId="0">
      <text>
        <r>
          <rPr>
            <rFont val="Tahoma"/>
            <b val="false"/>
            <i val="false"/>
            <strike val="false"/>
            <color rgb="FF000000"/>
            <sz val="9"/>
            <u val="none"/>
          </rPr>
          <t xml:space="preserve">Информация о числе граждан, входящих в добровольческие (волонтерские) сообщества, созданные на базе объектов инфраструктуры</t>
        </r>
      </text>
    </comment>
    <comment ref="A7" authorId="0">
      <text>
        <r>
          <rPr>
            <rFont val="Tahoma"/>
            <b val="false"/>
            <i val="false"/>
            <strike val="false"/>
            <color rgb="FF000000"/>
            <sz val="9"/>
            <u val="none"/>
          </rPr>
          <t xml:space="preserve">В строках 374-378 указывается количество объектов инфраструктуры, действующих на региональном (межрегиональном, окружном) уровне. В строки 375-377 включается информация об объектах инфраструктуры, включенных в программы и проекты поддержки добровольчества (волонтерства) Ассоциации волонтерских центров (АВЦ), перечисленные в графе 1 («Ресурсные центры», «Мы вместе»). Информация о прочих региональных объектах инфраструктуры вносится в строку 378. 
В случае когда объект инфраструктуры реализует деятельность по нескольким программам, перечисленным в графе 1, он указывается в строках 375-378 несколько раз, но в строке 374 каждый объект должен быть учтен только один раз в соответствии с его физическим адресом. То есть сумма строк 375, 377, 378 может быть больше значения, указанного в строке 374.
Строки 374-378 заполняет уполномоченный орган государственной власти субъекта Российской Федерации с учетом информации, полученной от других региональных органов власти и курируемых ими организаций социальной сферы.</t>
        </r>
      </text>
    </comment>
    <comment ref="A12" authorId="0">
      <text>
        <r>
          <rPr>
            <rFont val="Tahoma"/>
            <b val="false"/>
            <i val="false"/>
            <strike val="false"/>
            <color rgb="FF000000"/>
            <sz val="9"/>
            <u val="none"/>
          </rPr>
          <t xml:space="preserve">В строках 379-384 указывается количество объектов инфраструктуры, действующих на муниципальном (межмуниципальном) уровне в соответствии с направлениями, перечисленными в графе 1.  
В строках 379-383 не учитываются объекты инфраструктуры, получившие статус «Добро.Центра» и работающие по социальной франшизе АВЦ. Информация о таких центрах вносится в строку 384. 
В случае когда объект инфраструктуры реализует деятельность по нескольким программам, перечисленным в графе 1, он указывается в строках 380-383 несколько раз, но в строке 379 каждый объект должен быть учтен только один раз в соответствии с физическим адресом. То есть сумма строк 380-383 может быть больше значения, указанного в строке 379.
Строки 379-383 заполняет орган местного самоуправления с учетом информации, полученной от структурных подразделений муниципальных органов власти и курируемых ими организаций социальной сферы. </t>
        </r>
      </text>
    </comment>
    <comment ref="A13" authorId="0">
      <text>
        <r>
          <rPr>
            <rFont val="Tahoma"/>
            <b val="false"/>
            <i val="false"/>
            <strike val="false"/>
            <color rgb="FF000000"/>
            <sz val="9"/>
            <u val="none"/>
          </rPr>
          <t xml:space="preserve">Под ресурсным центром поддержки добровольчества (волонтерства) понимается объект инфраструктуры, реализующий комплекс организационных, консультационных, методических услуг организациям и гражданам в сфере добровольческой (волонтерской) деятельности в соответствии с задачами социально-экономического развития муниципального образования и с целью повышения общественно полезной занятости населения и эффективного использования добровольческих (волонтерских) ресурсов. </t>
        </r>
      </text>
    </comment>
  </commentList>
</comments>
</file>

<file path=xl/comments14.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Информация об организаторах добровольческой (волонтерской) деятельности, являющихся органами власти, муниципальными и государственными учреждениями (филиалами учреждений), которые привлекают на постоянной или временной основе добровольцев (волонтеров) к осуществлению добровольческой (волонтерской) деятельности и осуществляют руководство их деятельностью (в том числе перечисленные в разделе 11.1, созданные на базе муниципальных и государственных организаций).
</t>
        </r>
      </text>
    </comment>
    <comment ref="A22" authorId="0">
      <text>
        <r>
          <rPr>
            <rFont val="Tahoma"/>
            <b val="false"/>
            <i val="false"/>
            <strike val="false"/>
            <color rgb="FF000000"/>
            <sz val="9"/>
            <u val="none"/>
          </rPr>
          <t xml:space="preserve">Вносятся данные о числе граждан, входящих в постоянно действующие добровольческие (волонтерские) сообщества, созданные на базе органов власти, государственных и муниципальных учреждений (филиалов учреждений), являющихся организаторами добровольческой (волонтерской) деятельности.
</t>
        </r>
      </text>
    </comment>
  </commentList>
</comments>
</file>

<file path=xl/comments15.xml><?xml version="1.0" encoding="utf-8"?>
<comments xmlns="http://schemas.openxmlformats.org/spreadsheetml/2006/main">
  <authors>
    <author>e</author>
    <author>Евгения Котова</author>
  </authors>
  <commentList>
    <comment ref="E1" authorId="0">
      <text>
        <r>
          <rPr>
            <rFont val="Tahoma"/>
            <b val="false"/>
            <i val="false"/>
            <strike val="false"/>
            <color rgb="FF000000"/>
            <sz val="9"/>
            <u val="none"/>
          </rPr>
          <t xml:space="preserve">В разделе 11.3 вносится информация об общем числе случаев участия (в том числе однократном) граждан в добровольческой (волонтерской) деятельности, зарегистрированных органами власти, курируемыми ими организациями, объектами инфраструктуры поддержки добровольчества (волонтерства) и другими организаторами добровольческой (волонтерской) деятельности (далее — организаторы добровольческой деятельности), собранная отраслевыми органами власти на основе предоставленных им данных. </t>
        </r>
      </text>
    </commen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E4" authorId="0">
      <text>
        <r>
          <rPr>
            <rFont val="Tahoma"/>
            <b val="false"/>
            <i val="false"/>
            <strike val="false"/>
            <color rgb="FF000000"/>
            <sz val="9"/>
            <u val="none"/>
          </rPr>
          <t xml:space="preserve">Графу 4 заполняют органы местного самоуправления на основе данных муниципальных организаций и других организаторов добровольческой деятельности, реализующих на территории муниципального образования субъекта Российской Федерации муниципальные, межмуниципальные, региональные, межрегиональные, окружные, общероссийские мероприятия с привлечением добровольцев (волонтеров), проживающих преимущественно на территории муниципального образования субъекта Российской Федерации.
</t>
        </r>
      </text>
    </comment>
    <comment ref="F4" authorId="0">
      <text>
        <r>
          <rPr>
            <rFont val="Tahoma"/>
            <b val="false"/>
            <i val="false"/>
            <strike val="false"/>
            <color rgb="FF000000"/>
            <sz val="9"/>
            <u val="none"/>
          </rPr>
          <t xml:space="preserve">Графу 5 заполняют уполномоченные органы государственной власти субъектов Российской Федерации на основе данных региональных государственных организаций и иных организаторов добровольческой деятельности, реализующих на территории субъекта Российской Федерации региональные, межрегиональные, окружные, общероссийские мероприятия с привлечением добровольцев (волонтеров), проживающих преимущественно на территории субъекта Российской Федерации.
</t>
        </r>
      </text>
    </comment>
    <comment ref="G4" authorId="0">
      <text>
        <r>
          <rPr>
            <rFont val="Tahoma"/>
            <b val="false"/>
            <i val="false"/>
            <strike val="false"/>
            <color rgb="FF000000"/>
            <sz val="9"/>
            <u val="none"/>
          </rPr>
          <t xml:space="preserve">Графу 6 заполняют федеральные органы государственной власти на основе данных подведомственных государственных организаций и иных организаторов добровольческой деятельности, реализующих на территории Российской Федерации окружные, общероссийские и международные мероприятия с привлечением добровольцев (волонтеров) из разных субъектов Российской Федерации, а также данных об участии добровольцев (волонтеров) из числа граждан Российской Федерации в добровольческой (волонтерской) деятельности на территории иностранных государств.</t>
        </r>
      </text>
    </comment>
    <comment ref="A6" authorId="0">
      <text>
        <r>
          <rPr>
            <rFont val="Tahoma"/>
            <b val="false"/>
            <i val="false"/>
            <strike val="false"/>
            <color rgb="FF000000"/>
            <sz val="9"/>
            <u val="none"/>
          </rPr>
          <t xml:space="preserve">В строках 400-404 указывается число граждан, вовлеченных в добровольческую (волонтерскую) деятельность, по возрастным категориям, перечисленным в графе 1. 
В строках 405-420 указывается численность добровольцев (волонтеров), вовлеченных в добровольческую (волонтерскую) деятельность по направлениям, перечисленным в графе 1. В связи с возможным участием добровольцев (волонтеров) в разных направлениях добровольческой (волонтерской) деятельности сумма строк 405-420 может быть больше значения строки 399.
Информация по строке 399 предоставляется в целях расчета показателя федерального проекта «Социальная активность» национального проекта «Образование»: «Общая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r>
      </text>
    </comment>
    <comment ref="E6" authorId="0">
      <text>
        <r>
          <rPr>
            <rFont val="Tahoma"/>
            <b val="false"/>
            <i val="false"/>
            <strike val="false"/>
            <color rgb="FF000000"/>
            <sz val="9"/>
            <u val="none"/>
          </rPr>
          <t xml:space="preserve">Число волонтеров не может превышать численность населения соответствующей возрастной группы.
</t>
        </r>
      </text>
    </comment>
    <comment ref="F6" authorId="0">
      <text>
        <r>
          <rPr>
            <rFont val="Tahoma"/>
            <b val="false"/>
            <i val="false"/>
            <strike val="false"/>
            <color rgb="FF000000"/>
            <sz val="9"/>
            <u val="none"/>
          </rPr>
          <t xml:space="preserve">Число волонтеров не может превышать численность населения соответствующей возрастной группы.</t>
        </r>
      </text>
    </comment>
    <comment ref="A12" authorId="1">
      <text>
        <r>
          <rPr>
            <rFont val="Tahoma"/>
            <b val="false"/>
            <i val="false"/>
            <strike val="false"/>
            <color rgb="FF000000"/>
            <sz val="9"/>
            <u val="none"/>
          </rPr>
          <t xml:space="preserve">Добровольчество (волонтерство) в сфере образования и просвещения: участие и содействие добровольцев (волонтеров) в реализации просветительских программ и проектов, а также в развитии дополнительных компетенций для детей и взрослых. Добровольческая (волонтерская) деятельность в образовании может реализовываться в том числе через осуществление просветительской и консультативной деятельности, наставничества, тьюторства, в формате «обучение через добровольчество (волонтерство)», предполагающем участие преподавателей и обучающихся в добровольческих (волонтерских) проектах и программах образовательных организаций всех уровней образования, реализации совместных благотворительных программ образовательных организаций, социально ориентированных некоммерческих организаций и коммерческих организаций с использованием их профессиональных компетенций.
</t>
        </r>
      </text>
    </comment>
    <comment ref="A13" authorId="1">
      <text>
        <r>
          <rPr>
            <rFont val="Tahoma"/>
            <b val="false"/>
            <i val="false"/>
            <strike val="false"/>
            <color rgb="FF000000"/>
            <sz val="9"/>
            <u val="none"/>
          </rPr>
          <t xml:space="preserve">Добровольчество (волонтерство) в сфере науки: содействие добровольцев (волонтеров) в реализации научных проектов через участие в сборе, обработке и анализе данных под руководством ученых, помощь в организации деятельности (оцифровка, составление картотек и прочее), участие в научных экспериментах в качестве испытуемого.</t>
        </r>
      </text>
    </comment>
    <comment ref="A14" authorId="1">
      <text>
        <r>
          <rPr>
            <rFont val="Tahoma"/>
            <b val="false"/>
            <i val="false"/>
            <strike val="false"/>
            <color rgb="FF000000"/>
            <sz val="9"/>
            <u val="none"/>
          </rPr>
          <t xml:space="preserve">Добровольчество (волонтерство) в сфере гражданско-патриотического воспитания: оказание помощи ветеранам Великой Отечественной войны и боевых действий, взаимодействие с ветеранскими организациями; благоустройство памятных мест и воинских захоронений, содействие увековечению памяти погибших при защите Отечества; участие добровольцев (волонтеров) в организации акций, посвященных памятным событиям в истории России. </t>
        </r>
      </text>
    </comment>
    <comment ref="A15" authorId="1">
      <text>
        <r>
          <rPr>
            <rFont val="Tahoma"/>
            <b val="false"/>
            <i val="false"/>
            <strike val="false"/>
            <color rgb="FF000000"/>
            <sz val="9"/>
            <u val="none"/>
          </rPr>
          <t xml:space="preserve">Добровольчество (волонтерство) в сфере здравоохранения: содействие в оказании медицинской помощи гражданам; содействие в формировании здорового образа жизни населения, профилактике возникновения и распространения заболеваний; пропаганда донорства крови и ее компонентов; информационная, консультативная, просветительская, досуговая и иная поддержка пациентов медицинских организаций по месту их нахождения; помощь в уходе за пациентами в лечебных и реабилитационных учреждениях.</t>
        </r>
      </text>
    </comment>
    <comment ref="A16" authorId="1">
      <text>
        <r>
          <rPr>
            <rFont val="Tahoma"/>
            <b val="false"/>
            <i val="false"/>
            <strike val="false"/>
            <color rgb="FF000000"/>
            <sz val="9"/>
            <u val="none"/>
          </rPr>
          <t xml:space="preserve">Добровольчество (волонтерство) в сфере социальной поддержки и социального обслуживания населения: участие добровольцев (волонтеров) в оказании безвозмездной помощи гражданам, нуждающимся в социальной поддержке и социальном обслуживании; содействие в оказании помощи в организациях социального обслуживания (домах-интернатах (пансионатах) для престарелых и инвалидов, психоневрологических интернатах, в том числе детских, центрах социального обслуживания населения, центрах социальной адаптации и других); содействие в оказании социальных услуг на дому; содействие в осуществлении социального обслуживания нуждающихся; содействие 
в оказании помощи лицам, находящимся в трудной жизненной ситуации, а также обеспечение профилактики социального сиротства; содействие 
в реализации программ социализации выпускников учреждений для детей-сирот, детей, оставшихся без попечения родителей, людей 
с ограниченными возможностями здоровья, людей с наркотической и алкогольной зависимостью, инвалидов, лиц, освобожденных из мест лишения свободы и иных нуждающихся категорий населения.</t>
        </r>
      </text>
    </comment>
    <comment ref="A17" authorId="1">
      <text>
        <r>
          <rPr>
            <rFont val="Tahoma"/>
            <b val="false"/>
            <i val="false"/>
            <strike val="false"/>
            <color rgb="FF000000"/>
            <sz val="9"/>
            <u val="none"/>
          </rPr>
          <t xml:space="preserve">Добровольчество (волонтерство) в сфере культуры: поддержка деятельности организаций культуры; содействие 
в организации и проведении массовых мероприятий в сфере культуры; участие в осуществлении работ по сохранению объектов культурного наследия (памятников истории и культуры); вовлечение деятелей культуры и искусства в добровольческую деятельность.
</t>
        </r>
      </text>
    </comment>
    <comment ref="A18" authorId="1">
      <text>
        <r>
          <rPr>
            <rFont val="Tahoma"/>
            <b val="false"/>
            <i val="false"/>
            <strike val="false"/>
            <color rgb="FF000000"/>
            <sz val="9"/>
            <u val="none"/>
          </rPr>
          <t xml:space="preserve">Добровольчество (волонтерство) в сфере физической культуры и спорта: участие в организации и/или проведении физкультурных и спортивных мероприятий; спортивных мероприятий среди лиц с ограниченными возможностями здоровья и инвалидов; в деятельности объектов спорта; участие в пропаганде здорового образа жизни, физической культуры и спорта; вовлечение в добровольческую деятельность известных спортсменов, профессиональных работников сферы физической культуры и спорта.
</t>
        </r>
      </text>
    </comment>
    <comment ref="A19" authorId="1">
      <text>
        <r>
          <rPr>
            <rFont val="Tahoma"/>
            <b val="false"/>
            <i val="false"/>
            <strike val="false"/>
            <color rgb="FF000000"/>
            <sz val="9"/>
            <u val="none"/>
          </rPr>
          <t xml:space="preserve">Добровольчество (волонтерство) в сфере охраны природы: содействие восстановлению природных экосистем, очистке природной среды от мусора, в том числе в организации раздельного сбора отходов; содействие природоохранной деятельности; содействие формированию экологической культуры и экологического просвещения; участие в охране животного мира, сохранении и восстановлении среды его обитания; содействие в оказании помощи осуществляющим управление особо охраняемыми природными территориями учреждениям в сфере сохранения в естественном состоянии природных комплексов и содействие в работе по выявлению фактов нарушения лесного законодательства Российской Федерации.</t>
        </r>
      </text>
    </comment>
    <comment ref="A20" authorId="1">
      <text>
        <r>
          <rPr>
            <rFont val="Tahoma"/>
            <b val="false"/>
            <i val="false"/>
            <strike val="false"/>
            <color rgb="FF000000"/>
            <sz val="9"/>
            <u val="none"/>
          </rPr>
          <t xml:space="preserve">Добровольчество (волонтерство) в сфере развития городской среды и туристической деятельности: благоустройство территорий, включая деятельность по облагораживанию общественных пространств, дворов, парков и улиц, содействие в разработке дизайн-проектов и концепций территорий, наполнению городских пространств смыслами и событиями; общественное проектирование: вовлечение жителей в процессы благоустройства территорий, содействие в организации и проведении общественных обсуждений, круглых столов, собраний; популяризация добрососедства, в том числе содействие в организации и проведении добрососедских мероприятий; общественный контроль за объектами строительства и жилищно-коммунальной инфраструктурой; комплексное развитие туризма в Российской Федерации и ее субъектов; повышение туристической привлекательности Российской Федерации и ее субъектов.
</t>
        </r>
      </text>
    </comment>
    <comment ref="A21" authorId="1">
      <text>
        <r>
          <rPr>
            <rFont val="Tahoma"/>
            <b val="false"/>
            <i val="false"/>
            <strike val="false"/>
            <color rgb="FF000000"/>
            <sz val="9"/>
            <u val="none"/>
          </rPr>
          <t xml:space="preserve">Добровольчество (волонтерство) в сфере предупреждения и ликвидации последствий чрезвычайных ситуаций: популяризация и освоение с участием добровольцев (волонтеров) профилактических мероприятий, направленных на предупреждение чрезвычайных ситуаций и пожаров, основных способов защиты населения и территорий от чрезвычайных ситуаций; участие добровольцев (волонтеров) в ликвидации пожаров и последствий чрезвычайных ситуаций техногенного и природного характера; развитие наставничества, предполагающего участие профессиональных спасателей и работников профессиональной пожарной охраны в обучении спасателей-добровольцев и добровольных пожарных.
</t>
        </r>
      </text>
    </comment>
    <comment ref="A22" authorId="1">
      <text>
        <r>
          <rPr>
            <rFont val="Tahoma"/>
            <b val="false"/>
            <i val="false"/>
            <strike val="false"/>
            <color rgb="FF000000"/>
            <sz val="9"/>
            <u val="none"/>
          </rPr>
          <t xml:space="preserve">Добровольчество (волонтерство) в сфере содействия в поиске пропавших людей, содействия органам внутренних дел и иным правоохранительным органам в охране общественного порядка в добровольных народных дружинах.</t>
        </r>
      </text>
    </comment>
    <comment ref="A23" authorId="1">
      <text>
        <r>
          <rPr>
            <rFont val="Tahoma"/>
            <b val="false"/>
            <i val="false"/>
            <strike val="false"/>
            <color rgb="FF000000"/>
            <sz val="9"/>
            <u val="none"/>
          </rPr>
          <t xml:space="preserve">Добровольчество (волонтерство) в сфере правовой поддержки населения: предоставление безвозмездных услуг в рамках деятельности юридических клиник и некоммерческих организаций, осуществляющих содействие защите прав и свобод граждан.</t>
        </r>
      </text>
    </comment>
    <comment ref="A24" authorId="1">
      <text>
        <r>
          <rPr>
            <rFont val="Tahoma"/>
            <b val="false"/>
            <i val="false"/>
            <strike val="false"/>
            <color rgb="FF000000"/>
            <sz val="9"/>
            <u val="none"/>
          </rPr>
          <t xml:space="preserve">Добровольчество (волонтерство) в сфере финансового просвещения: популяризация финансовой грамотности среди населения Российской Федерации путем проведения информационных кампаний, просветительских мероприятий, тематических соревнований по финансовой грамотности; создание и развитие образовательных проектов в области повышения финансовой грамотности субъектов малого и среднего предпринимательства.
</t>
        </r>
      </text>
    </comment>
    <comment ref="A25" authorId="1">
      <text>
        <r>
          <rPr>
            <rFont val="Tahoma"/>
            <b val="false"/>
            <i val="false"/>
            <strike val="false"/>
            <color rgb="FF000000"/>
            <sz val="9"/>
            <u val="none"/>
          </rPr>
          <t xml:space="preserve">Инклюзивное добровольчество (волонтерство) предполагает включение в добровольческую (волонтерскую) деятельность людей с ограниченными возможностями здоровья и предусматривает поддержку добровольческих (волонтерских) инициатив людей с ограниченными возможностями здоровья, включая привлечение, отбор и обучение таких добровольцев (волонтеров) с учетом различной степени ограничения их возможностей; реализацию программ индивидуального и поддерживающего сопровождения людей с ограниченными возможностями здоровья, способствующих их вовлечению в добровольческую (волонтерскую) деятельность; формирование доступной среды для реализации добровольческой (волонтерской) деятельности людей с ограниченными возможностями здоровья, в том числе обеспечение специально оборудованных рабочих мест, возможностей безбарьерного общения, обеспечение транспортом для проезда к месту проведения мероприятия и сопровождение на первых этапах работы; привлечение людей с ограниченными возможностями здоровья в качестве организаторов и участников мероприятий в сфере добровольчества (волонтерства); создание позитивного имиджа инклюзивного добровольчества (волонтерства).
</t>
        </r>
      </text>
    </comment>
    <comment ref="A26" authorId="1">
      <text>
        <r>
          <rPr>
            <rFont val="Tahoma"/>
            <b val="false"/>
            <i val="false"/>
            <strike val="false"/>
            <color rgb="FF000000"/>
            <sz val="9"/>
            <u val="none"/>
          </rPr>
          <t xml:space="preserve">Корпоративное добровольчество (волонтерство) предусматривает реализацию корпоративных добровольческих (волонтерских) программ, реализуемых силами сотрудников той или иной бизнес-компании при поддержке компании и в интересах компании, направленных на решение социальных проблем и развитие местных сообществ, в том числе в рамках деятельности социально ориентированных некоммерческих организаций.</t>
        </r>
      </text>
    </comment>
    <comment ref="A28" authorId="0">
      <text>
        <r>
          <rPr>
            <rFont val="Tahoma"/>
            <b val="false"/>
            <i val="false"/>
            <strike val="false"/>
            <color rgb="FF000000"/>
            <sz val="9"/>
            <u val="none"/>
          </rPr>
          <t xml:space="preserve">Данные о числе добровольцев (волонтеров), включенных в программы и проекты наставничества (имеющих статус наставников), реализуемые отраслевыми органами власти, подведомственными им учреждениями, некоммерческими организациями, получающими бюджетные средства на реализацию молодежных проектов и программ, а также о числе наставляемых в течение отчетного года. 
</t>
        </r>
      </text>
    </comment>
    <comment ref="F28" authorId="0">
      <text>
        <r>
          <rPr>
            <rFont val="Tahoma"/>
            <b val="false"/>
            <i val="false"/>
            <strike val="false"/>
            <color rgb="FF000000"/>
            <sz val="9"/>
            <u val="none"/>
          </rPr>
          <t xml:space="preserve">Графу 5 заполняют в случае, если в региональном проекте "Социальная активность" предусмотрены бюджетные средства.</t>
        </r>
      </text>
    </comment>
    <comment ref="A31" authorId="0">
      <text>
        <r>
          <rPr>
            <rFont val="Tahoma"/>
            <b val="false"/>
            <i val="false"/>
            <strike val="false"/>
            <color rgb="FF000000"/>
            <sz val="9"/>
            <u val="none"/>
          </rPr>
          <t xml:space="preserve">Информацию о количестве некоммерческих организаций, участвующих в реализации мероприятий федерального проекта «Социальная активность» национального проекта «Образование» для строк 424-441 предоставляют главные распорядители бюджетных средств в соответствии с заключенными соглашениями с некоммерческими организациями о предоставлении субсидии из федерального и регионального бюджетов. 
Региональные отраслевые органы предоставляют информацию о некоммерческих организациях регионального и муниципального уровней, получателях средств из федерального и регионального бюджета, объеме предоставленных некоммерческим организациям бюджетных средств, числе граждан, вовлеченных в добровольческую (волонтерскую) деятельность в рамках реализации мероприятий, проводимых за счет средств, предоставленной субсидии. Федеральные органы государственной власти вносят информацию о некоммерческих организациях в соответствии с соглашениями с некоммерческими организациями о предоставлении субсидий из федерального бюджета, за исключением субсидий, предоставленных региональным органам власти.
</t>
        </r>
      </text>
    </comment>
  </commentList>
</comments>
</file>

<file path=xl/comments2.xml><?xml version="1.0" encoding="utf-8"?>
<comments xmlns="http://schemas.openxmlformats.org/spreadsheetml/2006/main">
  <authors>
    <author>Евгения Котова</author>
    <author>e</author>
    <author>Евгения</author>
  </authors>
  <commentList>
    <comment ref="A1" authorId="0">
      <text>
        <r>
          <rPr>
            <rFont val="Tahoma"/>
            <b val="false"/>
            <i val="false"/>
            <strike val="false"/>
            <color rgb="FF000000"/>
            <sz val="9"/>
            <u val="none"/>
          </rPr>
          <t xml:space="preserve">В разделе 1 учитываются программные массовые мероприятия по направлениям молодежной политики, реализованные отраслевыми органами власти, учреждениями по работе с молодежью, некоммерческими организациями, финансируемые из бюджета по разделу «Молодежная политика» соответствующего уровня, в том числе в партнерстве с другими организациями. В разделе не учитываются социальные услуги, перечисленные в разделе 3. </t>
        </r>
      </text>
    </comment>
    <comment ref="J1" authorId="1">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2" authorId="0">
      <text>
        <r>
          <rPr>
            <rFont val="Tahoma"/>
            <b val="false"/>
            <i val="false"/>
            <strike val="false"/>
            <color rgb="FF000000"/>
            <sz val="9"/>
            <u val="none"/>
          </rPr>
          <t xml:space="preserve">Муниципальные отраслевые органы власти заполняют раздел 1.1, указывая информацию о мероприятиях, включенных в муниципальные отраслевые программы, муниципальные задания муниципальных учреждений по работе с молодежью, соглашения с некоммерческими организациями.  </t>
        </r>
      </text>
    </comment>
    <comment ref="A4" authorId="1">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C5" authorId="0">
      <text>
        <r>
          <rPr>
            <rFont val="Tahoma"/>
            <b val="false"/>
            <i val="false"/>
            <strike val="false"/>
            <color rgb="FF000000"/>
            <sz val="9"/>
            <u val="none"/>
          </rPr>
          <t xml:space="preserve">В разделе 1 учитываются программные массовые мероприятия по направлениям молодежной политики, реализованные отраслевыми органами, учреждениями по работе с молодежью, некоммерческими организациями, финансируемые из бюджета по разделу «Молодежная политика» соответствующего уровня, в том числе в партнерстве с другими организациями. В разделе не учитываются социальные услуги, перечисленные в разделе 3. 
В графе 3 указывается количество реализованных программных мероприятий в соответствии с отчетами о реализации отраслевых программ, отчетами о выполнении государственных и муниципальных заданий, отчетами об использовании средств субсидии, за исключением случаев проведения совместных мероприятий, в которых были использованы бюджеты разных уровней. Во избежание дублирования информации данные о количестве таких программных мероприятий (графа 3), численности их участников (графы 4–9) вносит отраслевой орган власти, осуществлявший работу по набору и регистрации участников, проставляя данные в раздел отраслевого органа власти, имеющего бюджет более высокого уровня. В случае проведения межмуниципальных и межрегиональных мероприятий информацию вносит отраслевой орган, осуществлявший работу по набору и регистрации участников.</t>
        </r>
      </text>
    </comment>
    <comment ref="D5" authorId="0">
      <text>
        <r>
          <rPr>
            <rFont val="Tahoma"/>
            <b val="false"/>
            <i val="false"/>
            <strike val="false"/>
            <color rgb="FF000000"/>
            <sz val="9"/>
            <u val="none"/>
          </rPr>
          <t xml:space="preserve">В графах 4–9 указывается фактическая численность участников (посещений) программных мероприятий в соответствии с отчетами о реализации отраслевых программ, отчетами о выполнении государственных и муниципальных заданий, отчетами некоммерческих организаций об использовании средств субсидии в человеко-днях. За человеко-день принимается участие 1 человека в 1 мероприятии. </t>
        </r>
      </text>
    </comment>
    <comment ref="J5" authorId="2">
      <text>
        <r>
          <rPr>
            <rFont val="Tahoma"/>
            <b val="false"/>
            <i val="false"/>
            <strike val="false"/>
            <color rgb="FF000000"/>
            <sz val="9"/>
            <u val="none"/>
          </rPr>
          <t xml:space="preserve">Заполняется в случае проведения в форме демонстрации специально созданного медиапродукта или онлайн-трансляции мероприятия в сети «Интернет» - вносится количество просмотров размещенного медиапродукта.
</t>
        </r>
      </text>
    </comment>
    <comment ref="A8" authorId="0">
      <text>
        <r>
          <rPr>
            <rFont val="Tahoma"/>
            <b val="false"/>
            <i val="false"/>
            <strike val="false"/>
            <color rgb="FF000000"/>
            <sz val="9"/>
            <u val="none"/>
          </rPr>
          <t xml:space="preserve">Просветительские мероприятия гражданско-патриотической тематики, посвященные пропаганде государственной символики, достижениям государства, героям и значимым событиям отечественной истории; мероприятия, направленные на сохранение и популяризацию в молодежной среде литературного русского языка, культурных и национальных традиций, исторического наследия народов России; вовлечение молодежи в активную работу поисковых, археологических, военно-исторических, краеведческих и молодежных объединений; популяризацию личностей, достигших выдающихся успехов в своей профессиональной деятельности.</t>
        </r>
      </text>
    </comment>
    <comment ref="A9" authorId="0">
      <text>
        <r>
          <rPr>
            <rFont val="Tahoma"/>
            <b val="false"/>
            <i val="false"/>
            <strike val="false"/>
            <color rgb="FF000000"/>
            <sz val="9"/>
            <u val="none"/>
          </rPr>
          <t xml:space="preserve">Мероприятия по вовлечению молодежи в экологические проекты по охране животных, посадке деревьев, очистке берегов, субботники, экомониторинг, проекты по раздельному сбору мусора и вторсырья, его переработке, просветительские проекты в сфере экологии и другие мероприятия.</t>
        </r>
      </text>
    </comment>
    <comment ref="A10" authorId="0">
      <text>
        <r>
          <rPr>
            <rFont val="Tahoma"/>
            <b val="false"/>
            <i val="false"/>
            <strike val="false"/>
            <color rgb="FF000000"/>
            <sz val="9"/>
            <u val="none"/>
          </rPr>
          <t xml:space="preserve">Мероприятия, направленные на укрепление социального, межнационального и межконфессионального согласия в молодежной среде; формирование активной гражданской позиции молодых граждан в отношении укрепления национально-государственной идентичности, воспитания уважения к представителям различных этносов; мероприятия, направленные на формирование и укрепление нравственных ценностей, профилактику экстремизма, взаимодействие с молодежными субкультурами и неформальными движениями.</t>
        </r>
      </text>
    </comment>
    <comment ref="A11" authorId="0">
      <text>
        <r>
          <rPr>
            <rFont val="Tahoma"/>
            <b val="false"/>
            <i val="false"/>
            <strike val="false"/>
            <color rgb="FF000000"/>
            <sz val="9"/>
            <u val="none"/>
          </rPr>
          <t xml:space="preserve">Мероприятия, направленные на сбор, обсуждение 
и продвижение молодежных инициатив, обучение технологиям социального проектирования, вовлечение молодежи в решение социально значимых задач; мероприятия, направленные на работу с органами молодежного самоуправления (встречи, круглые столы, обучающие практики, выборные процедуры и так далее); мероприятия, направленны на поддержку социального лидерства. </t>
        </r>
      </text>
    </comment>
    <comment ref="A12" authorId="0">
      <text>
        <r>
          <rPr>
            <rFont val="Tahoma"/>
            <b val="false"/>
            <i val="false"/>
            <strike val="false"/>
            <color rgb="FF000000"/>
            <sz val="9"/>
            <u val="none"/>
          </rPr>
          <t xml:space="preserve">Мероприятия по вовлечению молодежи в творческую деятельность: конкурсы, смотры, фестивали и иные формы мероприятий по развитию творческих навыков и компетенций в сфере культуры и искусства, возможностей развития и работы в сфере культурных и креативных индустрий. </t>
        </r>
      </text>
    </comment>
    <comment ref="A13" authorId="0">
      <text>
        <r>
          <rPr>
            <rFont val="Tahoma"/>
            <b val="false"/>
            <i val="false"/>
            <strike val="false"/>
            <color rgb="FF000000"/>
            <sz val="9"/>
            <u val="none"/>
          </rPr>
          <t xml:space="preserve">Мероприятия, направленные на популяризацию, повышение доступности молодежного отечественного туризма и развитие его инфраструктуры: туристические походы, экскурсии, организованные путешествия, разработка и презентации молодежных туристических маршрутов и другие; участие молодежи в разработке и реализации туристических программ и проектов; вовлечение молодежи в благоустройство объектов культурного наследия страны, создание и развитие элементов туристической инфраструктуры. </t>
        </r>
      </text>
    </comment>
    <comment ref="A14" authorId="0">
      <text>
        <r>
          <rPr>
            <rFont val="Tahoma"/>
            <b val="false"/>
            <i val="false"/>
            <strike val="false"/>
            <color rgb="FF000000"/>
            <sz val="9"/>
            <u val="none"/>
          </rPr>
          <t xml:space="preserve">Мероприятия, направленные на формирование культуры досуга и общего развития молодежи (культурно-досуговые мероприятия: спектакли, концерты, показы, выставки, творческие мастер-классы, игровые программы, непрофессиональные творческие конкурсы и фестивали, квесты и другие формы); создание условий для физического развития и укрепления физического здоровья молодежи (физкультурно-спортивные мероприятия: спортивные игры и соревнования, открытые тренировки, мастер-классы); формирование ценностей здорового образа жизни.</t>
        </r>
      </text>
    </comment>
    <comment ref="A15" authorId="0">
      <text>
        <r>
          <rPr>
            <rFont val="Tahoma"/>
            <b val="false"/>
            <i val="false"/>
            <strike val="false"/>
            <color rgb="FF000000"/>
            <sz val="9"/>
            <u val="none"/>
          </rPr>
          <t xml:space="preserve">Мероприятия, направленные на воспитание в молодежной среде позитивного отношения к семье и браку; формирование образа благополучной молодой российской семьи, живущей в зарегистрированном браке, ориентированной на рождение и воспитание нескольких детей, занимающейся их воспитанием и развитием на основе традиционной для России системы ценностей; информирование молодежи о мерах поддержки молодых семей; просвещение молодежи о принципах и технологиях сохранения репродуктивного здоровья; расширение знаний и развитие навыков в области этики и психологии семейной жизни, детско-родительских отношений; досуговые мероприятия, целевой аудиторией которых являются молодые семьи.</t>
        </r>
      </text>
    </comment>
    <comment ref="A16" authorId="0">
      <text>
        <r>
          <rPr>
            <rFont val="Tahoma"/>
            <b val="false"/>
            <i val="false"/>
            <strike val="false"/>
            <color rgb="FF000000"/>
            <sz val="9"/>
            <u val="none"/>
          </rPr>
          <t xml:space="preserve">Мероприятия, направленные на просвещение молодежи,  информирование о возможностях получения образования, повышение качества подготовки молодых специалистов и их квалификации, организацию доступа к образовательным и просветительским курсам и мероприятиям в режиме удаленного доступа; вовлечение молодежи в участие в научных и образовательных проектах; проекты по обучению и неформальному образованию молодежи.</t>
        </r>
      </text>
    </comment>
    <comment ref="A17" authorId="0">
      <text>
        <r>
          <rPr>
            <rFont val="Tahoma"/>
            <b val="false"/>
            <i val="false"/>
            <strike val="false"/>
            <color rgb="FF000000"/>
            <sz val="9"/>
            <u val="none"/>
          </rPr>
          <t xml:space="preserve">Организованные отраслевыми органами власти мероприятия для специалистов по работе с молодежью, представителей детских и молодежных объединений и прочих специалистов, реализующих работу с молодежью, по развитию профессиональных компетенций, повышению квалификации, профессиональной подготовке.</t>
        </r>
      </text>
    </comment>
    <comment ref="A18" authorId="0">
      <text>
        <r>
          <rPr>
            <rFont val="Tahoma"/>
            <b val="false"/>
            <i val="false"/>
            <strike val="false"/>
            <color rgb="FF000000"/>
            <sz val="9"/>
            <u val="none"/>
          </rPr>
          <t xml:space="preserve">Профессиональные конкурсы по различным видам деятельности (наука и образование, физическая культура и спорт, культура и искусство, педагогика, социальное лидерство и другие сферы); мероприятия, направленные на сопровождение и развитие способностей талантливой молодежи, совершенствование системы поощрения и мотивации талантливой молодежи.</t>
        </r>
      </text>
    </comment>
    <comment ref="A19" authorId="0">
      <text>
        <r>
          <rPr>
            <rFont val="Tahoma"/>
            <b val="false"/>
            <i val="false"/>
            <strike val="false"/>
            <color rgb="FF000000"/>
            <sz val="9"/>
            <u val="none"/>
          </rPr>
          <t xml:space="preserve">Встречи, тренинги, деловые игры, обучающие семинары и мероприятия других форм, целевой аудиторией которых являются сообщества наставников инфраструктурных организаций молодежной политики или созданные в рамках реализации молодежных проектов и программ. </t>
        </r>
      </text>
    </comment>
    <comment ref="A20" authorId="0">
      <text>
        <r>
          <rPr>
            <rFont val="Tahoma"/>
            <b val="false"/>
            <i val="false"/>
            <strike val="false"/>
            <color rgb="FF000000"/>
            <sz val="9"/>
            <u val="none"/>
          </rPr>
          <t xml:space="preserve">Мероприятия, направленные на создание условий для профессионального самоопределения молодежи и построение эффективной траектории профессионального развития (массовые профориентационные мероприятия: экскурсии на предприятия, ярмарки вакансий, встречи с представителями профессий; мероприятия для молодых специалистов: конференции, профессиональные конкурсы и фестивали и другие).</t>
        </r>
      </text>
    </comment>
    <comment ref="A21" authorId="0">
      <text>
        <r>
          <rPr>
            <rFont val="Tahoma"/>
            <b val="false"/>
            <i val="false"/>
            <strike val="false"/>
            <color rgb="FF000000"/>
            <sz val="9"/>
            <u val="none"/>
          </rPr>
          <t xml:space="preserve">Мероприятия, направленные на развитие предпринимательского потенциала молодежи, в том числе социального (акселераторы, встречи, конкурсы, выставки, конференции, тренинги, мастер-классы и другие).</t>
        </r>
      </text>
    </comment>
    <comment ref="A22" authorId="0">
      <text>
        <r>
          <rPr>
            <rFont val="Tahoma"/>
            <b val="false"/>
            <i val="false"/>
            <strike val="false"/>
            <color rgb="FF000000"/>
            <sz val="9"/>
            <u val="none"/>
          </rPr>
          <t xml:space="preserve">Мероприятия, направленные на формирование системы поддержки молодежной добровольческой (волонтерской) деятельности: развитие организационной культуры волонтерского движения; поощрение участия молодежи в волонтерской деятельности; обучение волонтеров и руководителей волонтерских объединений и социально ориентированных некоммерческих организаций; обмен опытом и обсуждение проблем; информационные мероприятия и рекламные кампании, направленные на популяризацию ценностей добровольчества. Данные строки включают мероприятия, организованные для волонтерского сообщества, и мероприятия для граждан, не являющихся волонтерами, с целью их вовлечения в волонтерское сообщество.</t>
        </r>
      </text>
    </comment>
    <comment ref="A23" authorId="0">
      <text>
        <r>
          <rPr>
            <rFont val="Tahoma"/>
            <b val="false"/>
            <i val="false"/>
            <strike val="false"/>
            <color rgb="FF000000"/>
            <sz val="9"/>
            <u val="none"/>
          </rPr>
          <t xml:space="preserve">Мероприятия, направленные на активное вовлечение молодежи в процесс развития Евразийского экономического союза, БРИКС, Шанхайской организации сотрудничества, укрепления общего гуманитарного пространства Содружества Независимых Государств и привлечение перспективной зарубежной молодежи к реализации российских социально-экономических проектов; поддержку участия российской молодежи 
и молодежных объединений в международных и межрегиональных структурах, а также в работе международных и межрегиональных конференций и фестивалей; содействие в реализации программ двусторонних молодежных обменов, а также развитие сотрудничества с молодежными организациями соотечественников, проживающих за рубежом.</t>
        </r>
        <r>
          <rPr>
            <rFont val="Tahoma"/>
            <b val="true"/>
            <i val="false"/>
            <strike val="false"/>
            <color rgb="FF000000"/>
            <sz val="9"/>
            <u val="none"/>
          </rPr>
          <t xml:space="preserve">
</t>
        </r>
      </text>
    </comment>
    <comment ref="A24" authorId="0">
      <text>
        <r>
          <rPr>
            <rFont val="Tahoma"/>
            <b val="false"/>
            <i val="false"/>
            <strike val="false"/>
            <color rgb="FF000000"/>
            <sz val="9"/>
            <u val="none"/>
          </rPr>
          <t xml:space="preserve">Информация о социологических исследованиях, целевой аудиторией которых являются граждане до 35 лет, по направлениям молодежной политики
В строке указывается численность граждан, охваченных исследованиями, и количество реализованных исследований в отчетном году. 
</t>
        </r>
      </text>
    </comment>
    <comment ref="A25" authorId="0">
      <text>
        <r>
          <rPr>
            <rFont val="Tahoma"/>
            <b val="false"/>
            <i val="false"/>
            <strike val="false"/>
            <color rgb="FF000000"/>
            <sz val="9"/>
            <u val="none"/>
          </rPr>
          <t xml:space="preserve">Информация о мероприятиях, направленных на формированиеу молодежи правовой культуры, культуры информационной и финансовой безопасности; освоение правил поведения в потенциально опасной среде и навыков поведения в чрезвычайных ситуациях; профилактику социально опасных заболеваний; сохранение психологического здоровья и развитие социальных навыков, необходимых для формирования психологической безопасности личности; профилактику социально негативных явлений среди молодежи, включая мероприятия по предупреждению безнадзорности, правонарушений и антиобщественных действий несовершеннолетних.</t>
        </r>
      </text>
    </comment>
    <comment ref="A27" authorId="1">
      <text>
        <r>
          <rPr>
            <rFont val="Tahoma"/>
            <b val="false"/>
            <i val="false"/>
            <strike val="false"/>
            <color rgb="FF000000"/>
            <sz val="9"/>
            <u val="none"/>
          </rPr>
          <t xml:space="preserve">К социально опасным заболеваниям относятся: ВИЧ, вирусные лихорадки, гельминтозы, гепатит В и С, дифтерия, инфекции, передающиеся преимущественно половым путем,  
лепра, малярия, педикулез, акариаз и другие инфестации, сап и мелиоидоз, сибирская язва, туберкулез, холера, чума, коронавирусная инфекция (Постановление Правительства РФ от 01.12.2004 № 715)</t>
        </r>
      </text>
    </comment>
    <comment ref="A32" authorId="0">
      <text>
        <r>
          <rPr>
            <rFont val="Tahoma"/>
            <b val="false"/>
            <i val="false"/>
            <strike val="false"/>
            <color rgb="FF000000"/>
            <sz val="9"/>
            <u val="none"/>
          </rPr>
          <t xml:space="preserve">При классификации программных мероприятий по направлениям молодежной политики каждое мероприятие следует относить только к одному из направлений молодежной политики в соответствии с приоритетной целью мероприятия.</t>
        </r>
      </text>
    </comment>
    <comment ref="A33" authorId="1">
      <text>
        <r>
          <rPr>
            <rFont val="Tahoma"/>
            <b val="false"/>
            <i val="false"/>
            <strike val="false"/>
            <color rgb="FF000000"/>
            <sz val="9"/>
            <u val="none"/>
          </rPr>
          <t xml:space="preserve">Учитываются мероприятия из общего количества реализованных мероприятий, целевой аудиторией которых являются дети (и их родители) и молодые граждане, попавшие в трудную жизненную ситуацию.</t>
        </r>
      </text>
    </comment>
    <comment ref="A35" authorId="1">
      <text>
        <r>
          <rPr>
            <rFont val="Tahoma"/>
            <b val="false"/>
            <i val="false"/>
            <strike val="false"/>
            <color rgb="FF000000"/>
            <sz val="9"/>
            <u val="none"/>
          </rPr>
          <t xml:space="preserve">К попавшим в трудную жизненную ситуацию относятся в том числе граждане: жертвы вооруженных и межнациональных конфликтов, экологических и техногенных катастроф, стихийных бедствий; семьи беженцев и вынужденных переселенцев; оказавшиеся в экстремальных условиях; жертвы насилия; отбывающие наказание в виде лишения свободы в воспитательных колониях; находящиеся в образовательных организациях для обучающихся с девиантным (общественно опасным) поведением, нуждающиеся в особых условиях воспитания, обучения и требующие специального педагогического подхода (в специальных учебно-воспитательных учреждениях открытого и закрытого типа); проживающие в малоимущих семьях; имеющие отклонения в поведении; имеющие нарушения жизнедеятельности в результате сложившихся обстоятельств, которые невозможно преодолеть самостоятельно или с помощью семьи.
</t>
        </r>
      </text>
    </comment>
    <comment ref="A37" authorId="0">
      <text>
        <r>
          <rPr>
            <rFont val="Tahoma"/>
            <b val="false"/>
            <i val="false"/>
            <strike val="false"/>
            <color rgb="FF000000"/>
            <sz val="9"/>
            <u val="none"/>
          </rPr>
          <t xml:space="preserve">Региональные органы власти заполняют раздел 1.2, указывая информацию о мероприятиях, включенных в региональные отраслевые программы, государственные задания региональных учреждений по работе с молодежью, соглашения с некоммерческими организациями, и обобщают данные муниципальных образований в разделе 1.1.  </t>
        </r>
      </text>
    </comment>
    <comment ref="A39" authorId="1">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C40" authorId="0">
      <text>
        <r>
          <rPr>
            <rFont val="Tahoma"/>
            <b val="false"/>
            <i val="false"/>
            <strike val="false"/>
            <color rgb="FF000000"/>
            <sz val="9"/>
            <u val="none"/>
          </rPr>
          <t xml:space="preserve">В разделе 1 учитываются программные массовые мероприятия по направлениям молодежной политики, реализованные отраслевыми органами, учреждениями по работе с молодежью, некоммерческими организациями, финансируемые из бюджета по разделу «Молодежная политика» соответствующего уровня, в том числе в партнерстве с другими организациями. В разделе не учитываются социальные услуги, перечисленные в разделе 3. 
В графе 3 указывается количество реализованных программных мероприятий в соответствии с отчетами о реализации отраслевых программ, отчетами о выполнении государственных и муниципальных заданий, отчетами об использовании средств субсидии, за исключением случаев проведения совместных мероприятий, в которых были использованы бюджеты разных уровней. Во избежание дублирования информации данные о количестве таких программных мероприятий (графа 3), численности их участников (графы 4–9) вносит отраслевой орган власти, осуществлявший работу по набору и регистрации участников, проставляя данные в раздел отраслевого органа власти, имеющего бюджет более высокого уровня. В случае проведения межмуниципальных и межрегиональных мероприятий информацию вносит отраслевой орган, осуществлявший работу по набору и регистрации участников.</t>
        </r>
      </text>
    </comment>
    <comment ref="D40" authorId="0">
      <text>
        <r>
          <rPr>
            <rFont val="Tahoma"/>
            <b val="false"/>
            <i val="false"/>
            <strike val="false"/>
            <color rgb="FF000000"/>
            <sz val="9"/>
            <u val="none"/>
          </rPr>
          <t xml:space="preserve">В графах 4–9 указывается фактическая численность участников (посещений) программных мероприятий в соответствии с отчетами о реализации отраслевых программ, отчетами о выполнении государственных и муниципальных заданий, отчетами некоммерческих организаций об использовании средств субсидии в человеко-днях. За человеко-день принимается участие 1 человека в 1 мероприятии. </t>
        </r>
      </text>
    </comment>
    <comment ref="J40" authorId="2">
      <text>
        <r>
          <rPr>
            <rFont val="Tahoma"/>
            <b val="false"/>
            <i val="false"/>
            <strike val="false"/>
            <color rgb="FF000000"/>
            <sz val="9"/>
            <u val="none"/>
          </rPr>
          <t xml:space="preserve">Заполняется в случае проведения в форме демонстрации специально созданного медиапродукта или онлайн-трансляции мероприятия в сети «Интернет» - вносится количество просмотров размещенного медиапродукта.
</t>
        </r>
      </text>
    </comment>
    <comment ref="A43" authorId="0">
      <text>
        <r>
          <rPr>
            <rFont val="Tahoma"/>
            <b val="false"/>
            <i val="false"/>
            <strike val="false"/>
            <color rgb="FF000000"/>
            <sz val="9"/>
            <u val="none"/>
          </rPr>
          <t xml:space="preserve">Просветительские мероприятия гражданско-патриотической тематики, посвященные пропаганде государственной символики, достижениям государства, героям и значимым событиям отечественной истории; мероприятия, направленные на сохранение и популяризацию в молодежной среде литературного русского языка, культурных и национальных традиций, исторического наследия народов России; вовлечение молодежи в активную работу поисковых, археологических, военно-исторических, краеведческих и молодежных объединений; популяризацию личностей, достигших выдающихся успехов в своей профессиональной деятельности.
</t>
        </r>
      </text>
    </comment>
    <comment ref="A44" authorId="0">
      <text>
        <r>
          <rPr>
            <rFont val="Tahoma"/>
            <b val="false"/>
            <i val="false"/>
            <strike val="false"/>
            <color rgb="FF000000"/>
            <sz val="9"/>
            <u val="none"/>
          </rPr>
          <t xml:space="preserve">Мероприятия по вовлечению молодежи в экологические проекты по охране животных, посадке деревьев, очистке берегов, субботники, экомониторинг, проекты по раздельному сбору мусора и вторсырья, его переработке, просветительские проекты в сфере экологии и другие мероприятия.</t>
        </r>
      </text>
    </comment>
    <comment ref="A45" authorId="0">
      <text>
        <r>
          <rPr>
            <rFont val="Tahoma"/>
            <b val="false"/>
            <i val="false"/>
            <strike val="false"/>
            <color rgb="FF000000"/>
            <sz val="9"/>
            <u val="none"/>
          </rPr>
          <t xml:space="preserve">Мероприятия, направленные на укрепление социального, межнационального и межконфессионального согласия в молодежной среде; формирование активной гражданской позиции молодых граждан в отношении укрепления национально-государственной идентичности, воспитания уважения к представителям различных этносов; мероприятия, направленные на формирование и укрепление нравственных ценностей, профилактику экстремизма, взаимодействие с молодежными субкультурами и неформальными движениями.</t>
        </r>
      </text>
    </comment>
    <comment ref="A46" authorId="0">
      <text>
        <r>
          <rPr>
            <rFont val="Tahoma"/>
            <b val="false"/>
            <i val="false"/>
            <strike val="false"/>
            <color rgb="FF000000"/>
            <sz val="9"/>
            <u val="none"/>
          </rPr>
          <t xml:space="preserve">Мероприятия, направленные на сбор, обсуждение 
и продвижение молодежных инициатив, обучение технологиям социального проектирования, вовлечение молодежи в решение социально значимых задач; мероприятия, направленные на работу с органами молодежного самоуправления (встречи, круглые столы, обучающие практики, выборные процедуры и так далее); мероприятия, направленны на поддержку социального лидерства. </t>
        </r>
      </text>
    </comment>
    <comment ref="A47" authorId="0">
      <text>
        <r>
          <rPr>
            <rFont val="Tahoma"/>
            <b val="false"/>
            <i val="false"/>
            <strike val="false"/>
            <color rgb="FF000000"/>
            <sz val="9"/>
            <u val="none"/>
          </rPr>
          <t xml:space="preserve">Мероприятия по вовлечению молодежи в творческую деятельность: конкурсы, смотры, фестивали и иные формы мероприятий по развитию творческих навыков и компетенций в сфере культуры и искусства, возможностей развития и работы в сфере культурных и креативных индустрий. </t>
        </r>
      </text>
    </comment>
    <comment ref="A48" authorId="0">
      <text>
        <r>
          <rPr>
            <rFont val="Tahoma"/>
            <b val="false"/>
            <i val="false"/>
            <strike val="false"/>
            <color rgb="FF000000"/>
            <sz val="9"/>
            <u val="none"/>
          </rPr>
          <t xml:space="preserve">Мероприятия, направленные на популяризацию, повышение доступности молодежного отечественного туризма и развитие его инфраструктуры: туристические походы, экскурсии, организованные путешествия, разработка и презентации молодежных туристических маршрутов и другие; участие молодежи в разработке и реализации туристических программ и проектов; вовлечение молодежи в благоустройство объектов культурного наследия страны, создание и развитие элементов туристической инфраструктуры. </t>
        </r>
      </text>
    </comment>
    <comment ref="A49" authorId="0">
      <text>
        <r>
          <rPr>
            <rFont val="Tahoma"/>
            <b val="false"/>
            <i val="false"/>
            <strike val="false"/>
            <color rgb="FF000000"/>
            <sz val="9"/>
            <u val="none"/>
          </rPr>
          <t xml:space="preserve">Мероприятия, направленные на формирование культуры досуга и общего развития молодежи (культурно-досуговые мероприятия: спектакли, концерты, показы, выставки, творческие мастер-классы, игровые программы, непрофессиональные творческие конкурсы и фестивали, квесты и другие формы); создание условий для физического развития и укрепления физическМероприятия, направленные на формирование культуры досуга и общего развития молодежи (культурно-досуговые мероприятия: спектакли, концерты, показы, выставки, творческие мастер-классы, игровые программы, непрофессиональные творческие конкурсы и фестивали, квесты и другие формы); создание условий для физического развития и укрепления физического здоровья молодежи (физкультурно-спортивные мероприятия: спортивные игры и соревнования, открытые тренировки, мастер-классы); формирование ценностей здорового образа жизни.</t>
        </r>
      </text>
    </comment>
    <comment ref="A50" authorId="0">
      <text>
        <r>
          <rPr>
            <rFont val="Tahoma"/>
            <b val="false"/>
            <i val="false"/>
            <strike val="false"/>
            <color rgb="FF000000"/>
            <sz val="9"/>
            <u val="none"/>
          </rPr>
          <t xml:space="preserve">Мероприятия, направленные на воспитание в молодежной среде позитивного отношения к семье и браку; формирование образа благополучной молодой российской семьи, живущей в зарегистрированном браке, ориентированной на рождение и воспитание нескольких детей, занимающейся их воспитанием и развитием на основе традиционной для России системы ценностей; информирование молодежи о мерах поддержки молодых семей; просвещение молодежи о принципах и технологиях сохранения репродуктивного здоровья; расширение знаний и развитие навыков в области этики и психологии семейной жизни, детско-родительских отношений; досуговые мероприятия, целевой аудиторией которых являются молодые семьи.</t>
        </r>
      </text>
    </comment>
    <comment ref="A51" authorId="0">
      <text>
        <r>
          <rPr>
            <rFont val="Tahoma"/>
            <b val="false"/>
            <i val="false"/>
            <strike val="false"/>
            <color rgb="FF000000"/>
            <sz val="9"/>
            <u val="none"/>
          </rPr>
          <t xml:space="preserve">Мероприятия, направленные на просвещение молодежи,  информирование о возможностях получения образования, повышение качества подготовки молодых специалистов и их квалификации, организацию доступа к образовательным и просветительским курсам и мероприятиям в режиме удаленного доступа; вовлечение молодежи в участие в научных и образовательных проектах; проекты по обучению и неформальному образованию молодежи.</t>
        </r>
      </text>
    </comment>
    <comment ref="A52" authorId="0">
      <text>
        <r>
          <rPr>
            <rFont val="Tahoma"/>
            <b val="false"/>
            <i val="false"/>
            <strike val="false"/>
            <color rgb="FF000000"/>
            <sz val="9"/>
            <u val="none"/>
          </rPr>
          <t xml:space="preserve">Организованные отраслевыми органами власти мероприятия для специалистов по работе с молодежью, представителей детских и молодежных объединений и прочих специалистов, реализующих работу с молодежью, по развитию профессиональных компетенций, повышению квалификации, профессиональной подготовке.</t>
        </r>
      </text>
    </comment>
    <comment ref="A53" authorId="0">
      <text>
        <r>
          <rPr>
            <rFont val="Tahoma"/>
            <b val="false"/>
            <i val="false"/>
            <strike val="false"/>
            <color rgb="FF000000"/>
            <sz val="9"/>
            <u val="none"/>
          </rPr>
          <t xml:space="preserve">Профессиональные конкурсы по различным видам деятельности (наука и образование, физическая культура и спорт, культура и искусство, педагогика, социальное лидерство и другие сферы); мероприятия, направленные на сопровождение и развитие способностей талантливой молодежи, совершенствование системы поощрения и мотивации талантливой молодежи.</t>
        </r>
      </text>
    </comment>
    <comment ref="A54" authorId="0">
      <text>
        <r>
          <rPr>
            <rFont val="Tahoma"/>
            <b val="false"/>
            <i val="false"/>
            <strike val="false"/>
            <color rgb="FF000000"/>
            <sz val="9"/>
            <u val="none"/>
          </rPr>
          <t xml:space="preserve">Встречи, тренинги, деловые игры, обучающие семинары и мероприятия других форм, целевой аудиторией которых являются сообщества наставников инфраструктурных организаций молодежной политики или созданные в рамках реализации молодежных проектов и программ. </t>
        </r>
      </text>
    </comment>
    <comment ref="A55" authorId="0">
      <text>
        <r>
          <rPr>
            <rFont val="Tahoma"/>
            <b val="false"/>
            <i val="false"/>
            <strike val="false"/>
            <color rgb="FF000000"/>
            <sz val="9"/>
            <u val="none"/>
          </rPr>
          <t xml:space="preserve">Мероприятия, направленные на создание условий для профессионального самоопределения молодежи и построение эффективной траектории профессионального развития (массовые профориентационные мероприятия: экскурсии на предприятия, ярмарки вакансий, встречи с представителями профессий; мероприятия для молодых специалистов: конференции, профессиональные конкурсы и фестивали и другие).</t>
        </r>
      </text>
    </comment>
    <comment ref="A56" authorId="0">
      <text>
        <r>
          <rPr>
            <rFont val="Tahoma"/>
            <b val="false"/>
            <i val="false"/>
            <strike val="false"/>
            <color rgb="FF000000"/>
            <sz val="9"/>
            <u val="none"/>
          </rPr>
          <t xml:space="preserve">Мероприятия, направленные на развитие предпринимательского потенциала молодежи, в том числе социального (акселераторы, встречи, конкурсы, выставки, конференции, тренинги, мастер-классы и другие).</t>
        </r>
      </text>
    </comment>
    <comment ref="A57" authorId="0">
      <text>
        <r>
          <rPr>
            <rFont val="Tahoma"/>
            <b val="false"/>
            <i val="false"/>
            <strike val="false"/>
            <color rgb="FF000000"/>
            <sz val="9"/>
            <u val="none"/>
          </rPr>
          <t xml:space="preserve">Мероприятия, направленные на формирование системы поддержки молодежной добровольческой (волонтерской) деятельности: развитие организационной культуры волонтерского движения; поощрение участия молодежи в волонтерской деятельности; обучение волонтеров и руководителей волонтерских объединений и социально ориентированных некоммерческих организаций; обмен опытом и обсуждение проблем; информационные мероприятия и рекламные кампании, направленные на популяризацию ценностей добровольчества. Данные строки включают мероприятия, организованные для волонтерского сообщества, и мероприятия для граждан, не являющихся волонтерами, с целью их вовлечения в волонтерское сообщество.</t>
        </r>
      </text>
    </comment>
    <comment ref="A58" authorId="0">
      <text>
        <r>
          <rPr>
            <rFont val="Tahoma"/>
            <b val="false"/>
            <i val="false"/>
            <strike val="false"/>
            <color rgb="FF000000"/>
            <sz val="9"/>
            <u val="none"/>
          </rPr>
          <t xml:space="preserve">Мероприятия, направленные на активное вовлечение молодежи в процесс развития Евразийского экономического союза, БРИКС, Шанхайской организации сотрудничества, укрепления общего гуманитарного пространства Содружества Независимых Государств и привлечение перспективной зарубежной молодежи к реализации российских социально-экономических проектов; поддержку участия российской молодежи 
и молодежных объединений в международных и межрегиональных структурах, а также в работе международных и межрегиональных конференций и фестивалей; содействие в реализации программ двусторонних молодежных обменов, а также развитие сотрудничества с молодежными организациями соотечественников, проживающих за рубежом.</t>
        </r>
        <r>
          <rPr>
            <rFont val="Tahoma"/>
            <b val="true"/>
            <i val="false"/>
            <strike val="false"/>
            <color rgb="FF000000"/>
            <sz val="9"/>
            <u val="none"/>
          </rPr>
          <t xml:space="preserve">
</t>
        </r>
      </text>
    </comment>
    <comment ref="A59" authorId="0">
      <text>
        <r>
          <rPr>
            <rFont val="Tahoma"/>
            <b val="false"/>
            <i val="false"/>
            <strike val="false"/>
            <color rgb="FF000000"/>
            <sz val="9"/>
            <u val="none"/>
          </rPr>
          <t xml:space="preserve">Информация о социологических исследованиях, целевой аудиторией которых являются граждане до 35 лет, по направлениям молодежной политики
В строке указывается численность граждан, охваченных исследованиями, и количество реализованных исследований в отчетном году. 
</t>
        </r>
      </text>
    </comment>
    <comment ref="A60" authorId="0">
      <text>
        <r>
          <rPr>
            <rFont val="Tahoma"/>
            <b val="false"/>
            <i val="false"/>
            <strike val="false"/>
            <color rgb="FF000000"/>
            <sz val="9"/>
            <u val="none"/>
          </rPr>
          <t xml:space="preserve">Информация о мероприятиях, направленных на формированиеу молодежи правовой культуры, культуры информационной и финансовой безопасности; освоение правил поведения в потенциально опасной среде и навыков поведения в чрезвычайных ситуациях; профилактику социально опасных заболеваний; сохранение психологического здоровья и развитие социальных навыков, необходимых для формирования психологической безопасности личности; профилактику социально негативных явлений среди молодежи, включая мероприятия по предупреждению безнадзорности, правонарушений и антиобщественных действий несовершеннолетних.</t>
        </r>
      </text>
    </comment>
    <comment ref="A62" authorId="1">
      <text>
        <r>
          <rPr>
            <rFont val="Tahoma"/>
            <b val="false"/>
            <i val="false"/>
            <strike val="false"/>
            <color rgb="FF000000"/>
            <sz val="9"/>
            <u val="none"/>
          </rPr>
          <t xml:space="preserve">К социально опасным заболеваниям относятся: ВИЧ, вирусные лихорадки, гельминтозы, гепатит В и С, дифтерия, инфекции, передающиеся преимущественно половым путем,  
лепра, малярия, педикулез, акариаз и другие инфестации, сап и мелиоидоз, сибирская язва, туберкулез, холера, чума, коронавирусная инфекция (Постановление Правительства РФ от 01.12.2004 № 715)</t>
        </r>
      </text>
    </comment>
    <comment ref="A67" authorId="0">
      <text>
        <r>
          <rPr>
            <rFont val="Tahoma"/>
            <b val="false"/>
            <i val="false"/>
            <strike val="false"/>
            <color rgb="FF000000"/>
            <sz val="9"/>
            <u val="none"/>
          </rPr>
          <t xml:space="preserve">При классификации программных мероприятий по направлениям молодежной политики каждое мероприятие следует относить только к одному из направлений молодежной политики в соответствии с приоритетной целью мероприятия.</t>
        </r>
      </text>
    </comment>
    <comment ref="A68" authorId="1">
      <text>
        <r>
          <rPr>
            <rFont val="Tahoma"/>
            <b val="false"/>
            <i val="false"/>
            <strike val="false"/>
            <color rgb="FF000000"/>
            <sz val="9"/>
            <u val="none"/>
          </rPr>
          <t xml:space="preserve">Учитываются мероприятия из общего количества реализованных мероприятий, целевой аудиторией которых являются дети (и их родители) и молодые граждане, попавшие в трудную жизненную ситуацию.</t>
        </r>
      </text>
    </comment>
    <comment ref="A70" authorId="1">
      <text>
        <r>
          <rPr>
            <rFont val="Tahoma"/>
            <b val="false"/>
            <i val="false"/>
            <strike val="false"/>
            <color rgb="FF000000"/>
            <sz val="9"/>
            <u val="none"/>
          </rPr>
          <t xml:space="preserve">К попавшим в трудную жизненную ситуацию относятся в том числе граждане: жертвы вооруженных и межнациональных конфликтов, экологических и техногенных катастроф, стихийных бедствий; семьи беженцев и вынужденных переселенцев; оказавшиеся в экстремальных условиях; жертвы насилия; отбывающие наказание в виде лишения свободы в воспитательных колониях; находящиеся в образовательных организациях для обучающихся с девиантным (общественно опасным) поведением, нуждающиеся в особых условиях воспитания, обучения и требующие специального педагогического подхода (в специальных учебно-воспитательных учреждениях открытого и закрытого типа); проживающие в малоимущих семьях; имеющие отклонения в поведении; имеющие нарушения жизнедеятельности в результате сложившихся обстоятельств, которые невозможно преодолеть самостоятельно или с помощью семьи.
</t>
        </r>
      </text>
    </comment>
    <comment ref="A73" authorId="0">
      <text>
        <r>
          <rPr>
            <rFont val="Tahoma"/>
            <b val="false"/>
            <i val="false"/>
            <strike val="false"/>
            <color rgb="FF000000"/>
            <sz val="9"/>
            <u val="none"/>
          </rPr>
          <t xml:space="preserve">Федеральный отраслевой орган власти заполняет раздел 1.3, указывая в них информацию о мероприятиях, включенных в отраслевые государственные программы (федеральные проекты), государственные задания федеральных учреждений по работе с молодежью, соглашения с некоммерческими организациями, и обобщает данные муниципальных образований в разделе 1.1 и субъектов Российской Федерации в разделе 1.2.  </t>
        </r>
      </text>
    </comment>
    <comment ref="A75" authorId="1">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C76" authorId="0">
      <text>
        <r>
          <rPr>
            <rFont val="Tahoma"/>
            <b val="false"/>
            <i val="false"/>
            <strike val="false"/>
            <color rgb="FF000000"/>
            <sz val="9"/>
            <u val="none"/>
          </rPr>
          <t xml:space="preserve">В разделе 1 учитываются программные массовые мероприятия по направлениям молодежной политики, реализованные отраслевыми органами, учреждениями по работе с молодежью, некоммерческими организациями, финансируемые из бюджета по разделу «Молодежная политика» соответствующего уровня, в том числе в партнерстве с другими организациями. В разделе не учитываются социальные услуги, перечисленные в разделе 3. 
В графе 3 указывается количество реализованных программных мероприятий в соответствии с отчетами о реализации отраслевых программ, отчетами о выполнении государственных и муниципальных заданий, отчетами об использовании средств субсидии, за исключением случаев проведения совместных мероприятий, в которых были использованы бюджеты разных уровней. Во избежание дублирования информации данные о количестве таких программных мероприятий (графа 3), численности их участников (графы 4–9) вносит отраслевой орган власти, осуществлявший работу по набору и регистрации участников, проставляя данные в раздел отраслевого органа власти, имеющего бюджет более высокого уровня. В случае проведения межмуниципальных и межрегиональных мероприятий информацию вносит отраслевой орган, осуществлявший работу по набору и регистрации участников.</t>
        </r>
      </text>
    </comment>
    <comment ref="J76" authorId="2">
      <text>
        <r>
          <rPr>
            <rFont val="Tahoma"/>
            <b val="false"/>
            <i val="false"/>
            <strike val="false"/>
            <color rgb="FF000000"/>
            <sz val="9"/>
            <u val="none"/>
          </rPr>
          <t xml:space="preserve">Заполняется в случае проведения в форме демонстрации специально созданного медиапродукта или онлайн-трансляции мероприятия в сети «Интернет» - вносится количество просмотров размещенного медиапродукта.
</t>
        </r>
      </text>
    </comment>
    <comment ref="A86" authorId="0">
      <text>
        <r>
          <rPr>
            <rFont val="Tahoma"/>
            <b val="false"/>
            <i val="false"/>
            <strike val="false"/>
            <color rgb="FF000000"/>
            <sz val="9"/>
            <u val="none"/>
          </rPr>
          <t xml:space="preserve">Мероприятия, направленные на воспитание в молодежной среде позитивного отношения к семье и браку; формирование образа благополучной молодой российской семьи, живущей в зарегистрированном браке, ориентированной на рождение и воспитание нескольких детей, занимающейся их воспитанием и развитием на основе традиционной для России системы ценностей; информирование молодежи о мерах поддержки молодых семей; просвещение молодежи о принципах и технологиях сохранения репродуктивного здоровья; расширение знаний и развитие навыков в области этики и психологии семейной жизни, детско-родительских отношений; досуговые мероприятия, целевой аудиторией которых являются молодые семьи.</t>
        </r>
      </text>
    </comment>
    <comment ref="A87" authorId="0">
      <text>
        <r>
          <rPr>
            <rFont val="Tahoma"/>
            <b val="false"/>
            <i val="false"/>
            <strike val="false"/>
            <color rgb="FF000000"/>
            <sz val="9"/>
            <u val="none"/>
          </rPr>
          <t xml:space="preserve">Мероприятия, направленные на просвещение молодежи,  информирование о возможностях получения образования, повышение качества подготовки молодых специалистов и их квалификации, организацию доступа к образовательным и просветительским курсам и мероприятиям в режиме удаленного доступа; вовлечение молодежи в участие в научных и образовательных проектах; проекты по обучению и неформальному образованию молодежи.</t>
        </r>
      </text>
    </comment>
    <comment ref="A88" authorId="0">
      <text>
        <r>
          <rPr>
            <rFont val="Tahoma"/>
            <b val="false"/>
            <i val="false"/>
            <strike val="false"/>
            <color rgb="FF000000"/>
            <sz val="9"/>
            <u val="none"/>
          </rPr>
          <t xml:space="preserve">Организованные отраслевыми органами власти мероприятия для специалистов по работе с молодежью, представителей детских и молодежных объединений и прочих специалистов, реализующих работу с молодежью, по развитию профессиональных компетенций, повышению квалификации, профессиональной подготовке.</t>
        </r>
      </text>
    </comment>
    <comment ref="A89" authorId="0">
      <text>
        <r>
          <rPr>
            <rFont val="Tahoma"/>
            <b val="false"/>
            <i val="false"/>
            <strike val="false"/>
            <color rgb="FF000000"/>
            <sz val="9"/>
            <u val="none"/>
          </rPr>
          <t xml:space="preserve">Профессиональные конкурсы по различным видам деятельности (наука и образование, физическая культура и спорт, культура и искусство, педагогика, социальное лидерство и другие сферы); мероприятия, направленные на сопровождение и развитие способностей талантливой молодежи, совершенствование системы поощрения и мотивации талантливой молодежи.</t>
        </r>
      </text>
    </comment>
    <comment ref="A90" authorId="0">
      <text>
        <r>
          <rPr>
            <rFont val="Tahoma"/>
            <b val="false"/>
            <i val="false"/>
            <strike val="false"/>
            <color rgb="FF000000"/>
            <sz val="9"/>
            <u val="none"/>
          </rPr>
          <t xml:space="preserve">Встречи, тренинги, деловые игры, обучающие семинары и мероприятия других форм, целевой аудиторией которых являются сообщества наставников инфраструктурных организаций молодежной политики или созданные в рамках реализации молодежных проектов и программ. </t>
        </r>
      </text>
    </comment>
    <comment ref="A91" authorId="0">
      <text>
        <r>
          <rPr>
            <rFont val="Tahoma"/>
            <b val="false"/>
            <i val="false"/>
            <strike val="false"/>
            <color rgb="FF000000"/>
            <sz val="9"/>
            <u val="none"/>
          </rPr>
          <t xml:space="preserve">Мероприятия, направленные на создание условий для профессионального самоопределения молодежи и построение эффективной траектории профессионального развития (массовые профориентационные мероприятия: экскурсии на предприятия, ярмарки вакансий, встречи с представителями профессий; мероприятия для молодых специалистов: конференции, профессиональные конкурсы и фестивали и другие).</t>
        </r>
      </text>
    </comment>
    <comment ref="A92" authorId="0">
      <text>
        <r>
          <rPr>
            <rFont val="Tahoma"/>
            <b val="false"/>
            <i val="false"/>
            <strike val="false"/>
            <color rgb="FF000000"/>
            <sz val="9"/>
            <u val="none"/>
          </rPr>
          <t xml:space="preserve">Мероприятия, направленные на развитие предпринимательского потенциала молодежи, в том числе социального (акселераторы, встречи, конкурсы, выставки, конференции, тренинги, мастер-классы и другие).</t>
        </r>
      </text>
    </comment>
    <comment ref="A93" authorId="0">
      <text>
        <r>
          <rPr>
            <rFont val="Tahoma"/>
            <b val="false"/>
            <i val="false"/>
            <strike val="false"/>
            <color rgb="FF000000"/>
            <sz val="9"/>
            <u val="none"/>
          </rPr>
          <t xml:space="preserve">Мероприятия, направленные на формирование системы поддержки молодежной добровольческой (волонтерской) деятельности: развитие организационной культуры волонтерского движения; поощрение участия молодежи в волонтерской деятельности; обучение волонтеров и руководителей волонтерских объединений и социально ориентированных некоммерческих организаций; обмен опытом и обсуждение проблем; информационные мероприятия и рекламные кампании, направленные на популяризацию ценностей добровольчества. Данные строки включают мероприятия, организованные для волонтерского сообщества, и мероприятия для граждан, не являющихся волонтерами, с целью их вовлечения в волонтерское сообщество.</t>
        </r>
      </text>
    </comment>
    <comment ref="A94" authorId="0">
      <text>
        <r>
          <rPr>
            <rFont val="Tahoma"/>
            <b val="false"/>
            <i val="false"/>
            <strike val="false"/>
            <color rgb="FF000000"/>
            <sz val="9"/>
            <u val="none"/>
          </rPr>
          <t xml:space="preserve">Мероприятия, направленные на активное вовлечение молодежи в процесс развития Евразийского экономического союза, БРИКС, Шанхайской организации сотрудничества, укрепления общего гуманитарного пространства Содружества Независимых Государств и привлечение перспективной зарубежной молодежи к реализации российских социально-экономических проектов; поддержку участия российской молодежи 
и молодежных объединений в международных и межрегиональных структурах, а также в работе международных и межрегиональных конференций и фестивалей; содействие в реализации программ двусторонних молодежных обменов, а также развитие сотрудничества с молодежными организациями соотечественников, проживающих за рубежом.</t>
        </r>
        <r>
          <rPr>
            <rFont val="Tahoma"/>
            <b val="true"/>
            <i val="false"/>
            <strike val="false"/>
            <color rgb="FF000000"/>
            <sz val="9"/>
            <u val="none"/>
          </rPr>
          <t xml:space="preserve">
</t>
        </r>
      </text>
    </comment>
    <comment ref="A95" authorId="0">
      <text>
        <r>
          <rPr>
            <rFont val="Tahoma"/>
            <b val="false"/>
            <i val="false"/>
            <strike val="false"/>
            <color rgb="FF000000"/>
            <sz val="9"/>
            <u val="none"/>
          </rPr>
          <t xml:space="preserve">Информация о социологических исследованиях, целевой аудиторией которых являются граждане до 35 лет, по направлениям молодежной политики
В строке указывается численность граждан, охваченных исследованиями, и количество реализованных исследований в отчетном году. 
</t>
        </r>
      </text>
    </comment>
    <comment ref="A98" authorId="1">
      <text>
        <r>
          <rPr>
            <rFont val="Tahoma"/>
            <b val="false"/>
            <i val="false"/>
            <strike val="false"/>
            <color rgb="FF000000"/>
            <sz val="9"/>
            <u val="none"/>
          </rPr>
          <t xml:space="preserve">К социально опасным заболеваниям относятся: ВИЧ, вирусные лихорадки, гельминтозы, гепатит В и С, дифтерия, инфекции, передающиеся преимущественно половым путем,  
лепра, малярия, педикулез, акариаз и другие инфестации, сап и мелиоидоз, сибирская язва, туберкулез, холера, чума, коронавирусная инфекция (Постановление Правительства РФ от 01.12.2004 № 715)</t>
        </r>
      </text>
    </comment>
    <comment ref="A103" authorId="0">
      <text>
        <r>
          <rPr>
            <rFont val="Tahoma"/>
            <b val="false"/>
            <i val="false"/>
            <strike val="false"/>
            <color rgb="FF000000"/>
            <sz val="9"/>
            <u val="none"/>
          </rPr>
          <t xml:space="preserve">При классификации программных мероприятий по направлениям молодежной политики каждое мероприятие следует относить только к одному из направлений молодежной политики в соответствии с приоритетной целью мероприятия.</t>
        </r>
      </text>
    </comment>
    <comment ref="A104" authorId="1">
      <text>
        <r>
          <rPr>
            <rFont val="Tahoma"/>
            <b val="false"/>
            <i val="false"/>
            <strike val="false"/>
            <color rgb="FF000000"/>
            <sz val="9"/>
            <u val="none"/>
          </rPr>
          <t xml:space="preserve">Учитываются мероприятия из общего количества реализованных мероприятий, целевой аудиторией которых являются дети (и их родители) и молодые граждане, попавшие в трудную жизненную ситуацию.</t>
        </r>
      </text>
    </comment>
    <comment ref="A106" authorId="1">
      <text>
        <r>
          <rPr>
            <rFont val="Tahoma"/>
            <b val="false"/>
            <i val="false"/>
            <strike val="false"/>
            <color rgb="FF000000"/>
            <sz val="9"/>
            <u val="none"/>
          </rPr>
          <t xml:space="preserve">К попавшим в трудную жизненную ситуацию относятся в том числе граждане: жертвы вооруженных и межнациональных конфликтов, экологических и техногенных катастроф, стихийных бедствий; семьи беженцев и вынужденных переселенцев; оказавшиеся в экстремальных условиях; жертвы насилия; отбывающие наказание в виде лишения свободы в воспитательных колониях; находящиеся в образовательных организациях для обучающихся с девиантным (общественно опасным) поведением, нуждающиеся в особых условиях воспитания, обучения и требующие специального педагогического подхода (в специальных учебно-воспитательных учреждениях открытого и закрытого типа); проживающие в малоимущих семьях; имеющие отклонения в поведении; имеющие нарушения жизнедеятельности в результате сложившихся обстоятельств, которые невозможно преодолеть самостоятельно или с помощью семьи.
</t>
        </r>
      </text>
    </comment>
  </commentList>
</comments>
</file>

<file path=xl/comments3.xml><?xml version="1.0" encoding="utf-8"?>
<comments xmlns="http://schemas.openxmlformats.org/spreadsheetml/2006/main">
  <authors>
    <author>e</author>
    <author>Евгения Котова</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9" authorId="1">
      <text>
        <r>
          <rPr>
            <rFont val="Tahoma"/>
            <b val="false"/>
            <i val="false"/>
            <strike val="false"/>
            <color rgb="FF000000"/>
            <sz val="9"/>
            <u val="none"/>
          </rPr>
          <t xml:space="preserve">В настоящей форме под органом молодежного самоуправления (далее в текущем разделе — ОМСУ)  понимается постоянно действующий коллегиальный совещательный орган, созданный по решению органов власти либо органов управления государственной или муниципальной организации по инициативе самих молодых граждан с целью реализации права молодых граждан на участие в процессах управления по вопросам жизнедеятельности молодежи, развития ее социальной активности, поддержки и реализации социальных инициатив. ОМСУ действует на основе положения. Формирование состава ОМСУ происходит через выборные процедуры либо на конкурсной основе. Общественные и волонтерские объединения не относятся к органам молодежного самоуправления.</t>
        </r>
      </text>
    </comment>
    <comment ref="A11" authorId="1">
      <text>
        <r>
          <rPr>
            <rFont val="Tahoma"/>
            <b val="false"/>
            <i val="false"/>
            <strike val="false"/>
            <color rgb="FF000000"/>
            <sz val="9"/>
            <u val="none"/>
          </rPr>
          <t xml:space="preserve">Данные заполняются в соответствии с информацией органов публичной власти. При этом ОМСУ, созданные при территориальных органах федеральных органов государственной власти, не учитываются (учитываются только созданные при центральном аппарате органа власти).
К ОМСУ при органах исполнительной власти и их структурных подразделениях относятся органы, созданные высшими органами исполнительной власти, высшими должностными лицами исполнительной власти, органами исполнительной власти муниципального образования, субъекта Российской Федерации, Российской Федерации (молодежные советы, молодежные правительства, общественные советы и другие).
</t>
        </r>
      </text>
    </comment>
    <comment ref="A13" authorId="1">
      <text>
        <r>
          <rPr>
            <rFont val="Tahoma"/>
            <b val="false"/>
            <i val="false"/>
            <strike val="false"/>
            <color rgb="FF000000"/>
            <sz val="9"/>
            <u val="none"/>
          </rPr>
          <t xml:space="preserve">Данные заполняются в соответствии с информацией органов публичной власти. 
К ОМСУ при органах представительной власти относятся органы, созданные органами представительной власти муниципальных образований, субъектов Российской Федерации, Российской Федерации (молодежные парламенты, молодежные палаты и другие).
</t>
        </r>
      </text>
    </comment>
    <comment ref="A15" authorId="1">
      <text>
        <r>
          <rPr>
            <rFont val="Tahoma"/>
            <b val="false"/>
            <i val="false"/>
            <strike val="false"/>
            <color rgb="FF000000"/>
            <sz val="9"/>
            <u val="none"/>
          </rPr>
          <t xml:space="preserve">Данные заполняются в соответствии с информацией органов публичной власти. 
К ОМСУ при избирательных комиссиях относятся органы, созданные территориальными избирательными комиссиями, избирательными комиссиями субъекта Российской Федерации, Центральной избирательной комиссией (молодежные избирательные комиссии).
</t>
        </r>
      </text>
    </comment>
    <comment ref="A17" authorId="1">
      <text>
        <r>
          <rPr>
            <rFont val="Tahoma"/>
            <b val="false"/>
            <i val="false"/>
            <strike val="false"/>
            <color rgb="FF000000"/>
            <sz val="9"/>
            <u val="none"/>
          </rPr>
          <t xml:space="preserve">Данные заполняются в соответствии с информацией, предоставленной органами власти муниципального, регионального и федерального уровней, осуществляющими функции и полномочия учредителей в отношении образовательных организаций.</t>
        </r>
      </text>
    </comment>
    <comment ref="A19" authorId="1">
      <text>
        <r>
          <rPr>
            <rFont val="Tahoma"/>
            <b val="false"/>
            <i val="false"/>
            <strike val="false"/>
            <color rgb="FF000000"/>
            <sz val="9"/>
            <u val="none"/>
          </rPr>
          <t xml:space="preserve">Данные заполняются в соответствии с информацией, предоставленной органами власти муниципального, регионального и федерального уровней, осуществляющими функции и полномочия учредителей в отношении образовательных организаций.</t>
        </r>
      </text>
    </comment>
    <comment ref="A21" authorId="1">
      <text>
        <r>
          <rPr>
            <rFont val="Tahoma"/>
            <b val="false"/>
            <i val="false"/>
            <strike val="false"/>
            <color rgb="FF000000"/>
            <sz val="9"/>
            <u val="none"/>
          </rPr>
          <t xml:space="preserve">Данные заполняются в соответствии с информацией, предоставленной органами власти муниципального, регионального и федерального уровней, осуществляющими функции и полномочия учредителей в отношении образовательных организаций.</t>
        </r>
      </text>
    </comment>
    <comment ref="A23" authorId="1">
      <text>
        <r>
          <rPr>
            <rFont val="Tahoma"/>
            <b val="false"/>
            <i val="false"/>
            <strike val="false"/>
            <color rgb="FF000000"/>
            <sz val="9"/>
            <u val="none"/>
          </rPr>
          <t xml:space="preserve">Число молодых граждан в выборах на основании данных избирательных комиссий: в графу 4 вносится информация о местных выборах, в графу 5 — о выборах регионального уровня, в графу 6 — о выборах федерального уровня.  
</t>
        </r>
      </text>
    </comment>
    <comment ref="A24" authorId="1">
      <text>
        <r>
          <rPr>
            <rFont val="Tahoma"/>
            <b val="false"/>
            <i val="false"/>
            <strike val="false"/>
            <color rgb="FF000000"/>
            <sz val="9"/>
            <u val="none"/>
          </rPr>
          <t xml:space="preserve">Численность молодежи в органах представительной (законодательной) власти соответствующих муниципальных образований, субъектов Российской Федерации, Российской Федерации. </t>
        </r>
      </text>
    </comment>
  </commentList>
</comments>
</file>

<file path=xl/comments4.xml><?xml version="1.0" encoding="utf-8"?>
<comments xmlns="http://schemas.openxmlformats.org/spreadsheetml/2006/main">
  <authors>
    <author>Евгения Котова</author>
    <author>e</author>
  </authors>
  <commentList>
    <comment ref="A1" authorId="0">
      <text>
        <r>
          <rPr>
            <rFont val="Tahoma"/>
            <b val="false"/>
            <i val="false"/>
            <strike val="false"/>
            <color rgb="FF000000"/>
            <sz val="9"/>
            <u val="none"/>
          </rPr>
          <t xml:space="preserve">В разделе 3 отражаются данные о социальных услугах, предоставляемых учреждениями по работе с молодежью и учреждениями отдыха детей и молодежи за счет бюджетных средств (на бесплатной основе), а также вневедомственными организациями за счет бюджета по разделу «Молодежная политика» соответствующего уровня.
</t>
        </r>
      </text>
    </comment>
    <comment ref="A3" authorId="1">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В строках 105–116 указывается количество структурных подразделений учреждений по работе с молодежью, специализирующихся по одному из видов социальных услуг, указанных в графе 1, в том числе оказываемых по телефону (телефоны службы доверия, горячие линии и прочие). В случае если в структурном подразделении можно получить несколько видов социальных услуг, структурное подразделение учитывается в строке 106. Структурные подразделения учреждений по работе с молодежью, основным профилем которых является предоставление услуг досугового характера, проведение мероприятий для молодежи, в строках 105–116 не учитываются.</t>
        </r>
      </text>
    </comment>
    <comment ref="A18" authorId="0">
      <text>
        <r>
          <rPr>
            <rFont val="Tahoma"/>
            <b val="false"/>
            <i val="false"/>
            <strike val="false"/>
            <color rgb="FF000000"/>
            <sz val="9"/>
            <u val="none"/>
          </rPr>
          <t xml:space="preserve">Число граждан, получивших социальные услуги, перечисленные в графе 1, в отчетном году. В случае получения межбюджетных трансфертов на организацию социальных услуг, информацию о количестве получателей таких услуг вносит получатель бюджетных средств.
</t>
        </r>
      </text>
    </comment>
    <comment ref="A46" authorId="1">
      <text>
        <r>
          <rPr>
            <rFont val="Tahoma"/>
            <b val="false"/>
            <i val="false"/>
            <strike val="false"/>
            <color rgb="FF000000"/>
            <sz val="9"/>
            <u val="none"/>
          </rPr>
          <t xml:space="preserve">Под молодежным форумом понимается тематическое мероприятие для целевой аудитории 14–35 лет, включающее услуги по организации питания и проживания (кроме онлайн-форм), обучения (просвещения), досуга и отдыха, продолжительностью более суток, но не более семи дней, направленное на создание поддерживающей и развивающей среды для личностной и профессиональной самореализации молодых людей, формирование коммуникационной среды и условий поддержки молодежных инициатив. Форум может проходить в форме молодежных слетов, краткосрочных профильных лагерей, выездных обучающих семинаров и других форм (в том числе в онлайн-формах). 
Отраслевые органы предоставляют информацию о молодежных форумах, организатором (соорганизатором) которых являются отраслевые органы, подведомственные им учреждения либо некоммерческие организации в соответствии с соглашением, заключенным с отраслевым органом. В случае совместного проведения форумов с использованием бюджетов разного уровня, данные о количестве молодежных форумов и численности их участников предоставляет отраслевой орган, осуществлявший работу по набору и регистрации участников. Муниципальные и межмуниципальные форумы учитываются в графе 4, региональные и межрегиональные форумы учитываются в графе 5, окружные и общероссийские форумы учитываются в графе 6.
</t>
        </r>
      </text>
    </comment>
  </commentList>
</comments>
</file>

<file path=xl/comments5.xml><?xml version="1.0" encoding="utf-8"?>
<comments xmlns="http://schemas.openxmlformats.org/spreadsheetml/2006/main">
  <authors>
    <author>Евгения Котова</author>
  </authors>
  <commentList>
    <comment ref="F1" authorId="0">
      <text>
        <r>
          <rPr>
            <rFont val="Tahoma"/>
            <b val="false"/>
            <i val="false"/>
            <strike val="false"/>
            <color rgb="FF000000"/>
            <sz val="9"/>
            <u val="none"/>
          </rPr>
          <t xml:space="preserve">В раздел 4 вносится информация о действующих в Российской Федерации государственных (муниципальных) программах поддержки молодежи по решению жилищных проблем (далее — жилищные программы) в соответствии с категориями целевой аудитории, перечисленными в графе 1. Информацию вносят респонденты в соответствии с информацией, предоставленной органами власти, осуществляющими выплаты по жилищным программам.
</t>
        </r>
      </text>
    </comment>
  </commentList>
</comments>
</file>

<file path=xl/comments6.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Число молодых людей, прошедших стажировки и практики в отчетном году по направлению образовательной организации в соответствии с заключенными соглашениями о сотрудничестве между образовательными организациями и организациями, на базе которых проводится стажировка и/или практика студентов. Информацию предоставляют органы власти, осуществляющие функции и полномочия учредителя в отношении образовательных организаций, организующих практики и стажировки для обучающихся.</t>
        </r>
      </text>
    </comment>
    <comment ref="A7" authorId="0">
      <text>
        <r>
          <rPr>
            <rFont val="Tahoma"/>
            <b val="false"/>
            <i val="false"/>
            <strike val="false"/>
            <color rgb="FF000000"/>
            <sz val="9"/>
            <u val="none"/>
          </rPr>
          <t xml:space="preserve">В соответствии с данными, предоставленными органами власти муниципального, регионального, федерального уровней и их структурными подразделениями, территориальными органами.
</t>
        </r>
      </text>
    </comment>
    <comment ref="A8" authorId="0">
      <text>
        <r>
          <rPr>
            <rFont val="Tahoma"/>
            <b val="false"/>
            <i val="false"/>
            <strike val="false"/>
            <color rgb="FF000000"/>
            <sz val="9"/>
            <u val="none"/>
          </rPr>
          <t xml:space="preserve">в соответствии с действующими на муниципальном, региональном, федеральном уровнях программами поддержки молодых специалистов, финансируемыми из бюджета соответствующего уровня, за исключением мер поддержки, указанных в разделе 4. Количество программ в строке 156 указывается в соответствии с числом действующих нормативных актов органов власти, регламентирующих меры поддержки. В строке 157 указывается число молодых специалистов, получивших поддержку в отчетном году.
</t>
        </r>
      </text>
    </comment>
    <comment ref="A10" authorId="0">
      <text>
        <r>
          <rPr>
            <rFont val="Tahoma"/>
            <b val="false"/>
            <i val="false"/>
            <strike val="false"/>
            <color rgb="FF000000"/>
            <sz val="9"/>
            <u val="none"/>
          </rPr>
          <t xml:space="preserve">Информацию предоставляют органы власти, осуществляющие функции и полномочия учредителя в отношении образовательных организаций, реализующих целевое обучение по образовательным программам среднего профессионального и высшего образования.
Указывается число молодых граждан, обучающихся по целевому набору по состоянию на 31 декабря отчетного года.
</t>
        </r>
      </text>
    </comment>
    <comment ref="A11" authorId="0">
      <text>
        <r>
          <rPr>
            <rFont val="Tahoma"/>
            <b val="false"/>
            <i val="false"/>
            <strike val="false"/>
            <color rgb="FF000000"/>
            <sz val="9"/>
            <u val="none"/>
          </rPr>
          <t xml:space="preserve">В соответствии с отчетами о реализации бюджетных средств, предусмотренных на оплату труда несовершеннолетних граждан в возрасте 14–17 лет. В случаях софинансирования трудоустройства несовершеннолетних из бюджетов разного уровня, информацию предоставляет орган власти, на уровне бюджета которого происходит трудоустройство молодежи. 
</t>
        </r>
      </text>
    </comment>
    <comment ref="A13" authorId="0">
      <text>
        <r>
          <rPr>
            <rFont val="Tahoma"/>
            <b val="false"/>
            <i val="false"/>
            <strike val="false"/>
            <color rgb="FF000000"/>
            <sz val="9"/>
            <u val="none"/>
          </rPr>
          <t xml:space="preserve">Информация о числе молодежи, трудоустроенной на временные работы за счет средств работодателя через услуги по организации занятости, оказанные отраслевыми органами власти и/или учреждениями по работе с молодежью (молодежными биржами труда). В данных строках не учитываются граждане, учтенные в строках 159 и 165.</t>
        </r>
      </text>
    </comment>
    <comment ref="A17" authorId="0">
      <text>
        <r>
          <rPr>
            <rFont val="Tahoma"/>
            <b val="false"/>
            <i val="false"/>
            <strike val="false"/>
            <color rgb="FF000000"/>
            <sz val="9"/>
            <u val="none"/>
          </rPr>
          <t xml:space="preserve">Информация о числе молодежи, трудоустроенной на временные работы за счет средств работодателя через Молодежную общероссийскую общественную организацию «Российские Студенческие Отряды»</t>
        </r>
      </text>
    </comment>
    <comment ref="A32" authorId="0">
      <text>
        <r>
          <rPr>
            <rFont val="Tahoma"/>
            <b val="false"/>
            <i val="false"/>
            <strike val="false"/>
            <color rgb="FF000000"/>
            <sz val="9"/>
            <u val="none"/>
          </rPr>
          <t xml:space="preserve">В соответствии с информацией, предоставленной органами власти муниципального (регионального, федерального) уровней, предоставляющими субсидии (гранты) для молодых предпринимателей</t>
        </r>
      </text>
    </comment>
  </commentList>
</comments>
</file>

<file path=xl/comments7.xml><?xml version="1.0" encoding="utf-8"?>
<comments xmlns="http://schemas.openxmlformats.org/spreadsheetml/2006/main">
  <authors>
    <author>e</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D4" authorId="0">
      <text>
        <r>
          <rPr>
            <rFont val="Tahoma"/>
            <b val="false"/>
            <i val="false"/>
            <strike val="false"/>
            <color rgb="FF000000"/>
            <sz val="9"/>
            <u val="none"/>
          </rPr>
          <t xml:space="preserve">Информация о работе информационных ресурсов муниципальных отраслевых органов власти.</t>
        </r>
      </text>
    </comment>
    <comment ref="E4" authorId="0">
      <text>
        <r>
          <rPr>
            <rFont val="Tahoma"/>
            <b val="false"/>
            <i val="false"/>
            <strike val="false"/>
            <color rgb="FF000000"/>
            <sz val="9"/>
            <u val="none"/>
          </rPr>
          <t xml:space="preserve">Информация о работе информационных ресурсов региональных органов власти.</t>
        </r>
      </text>
    </comment>
    <comment ref="F4" authorId="0">
      <text>
        <r>
          <rPr>
            <rFont val="Tahoma"/>
            <b val="false"/>
            <i val="false"/>
            <strike val="false"/>
            <color rgb="FF000000"/>
            <sz val="9"/>
            <u val="none"/>
          </rPr>
          <t xml:space="preserve">Информация о работе информационных ресурсов федеральных отраслевых органов власти.</t>
        </r>
      </text>
    </comment>
    <comment ref="A6" authorId="0">
      <text>
        <r>
          <rPr>
            <rFont val="Tahoma"/>
            <b val="false"/>
            <i val="false"/>
            <strike val="false"/>
            <color rgb="FF000000"/>
            <sz val="9"/>
            <u val="none"/>
          </rPr>
          <t xml:space="preserve">Численность уникальных пользователей, посетивших официальный сайт в течение отчетного года</t>
        </r>
      </text>
    </comment>
    <comment ref="A7" authorId="0">
      <text>
        <r>
          <rPr>
            <rFont val="Tahoma"/>
            <b val="false"/>
            <i val="false"/>
            <strike val="false"/>
            <color rgb="FF000000"/>
            <sz val="9"/>
            <u val="none"/>
          </rPr>
          <t xml:space="preserve">Количество просмотров за отчетный год</t>
        </r>
      </text>
    </comment>
    <comment ref="A8" authorId="0">
      <text>
        <r>
          <rPr>
            <rFont val="Tahoma"/>
            <b val="false"/>
            <i val="false"/>
            <strike val="false"/>
            <color rgb="FF000000"/>
            <sz val="9"/>
            <u val="none"/>
          </rPr>
          <t xml:space="preserve">Число подписчиков (участников) наиболее посещаемого информационного ресурса отраслевого органа власти в социальных сетях по состоянию на 31 декабря отчетного года</t>
        </r>
      </text>
    </comment>
    <comment ref="A9" authorId="0">
      <text>
        <r>
          <rPr>
            <rFont val="Tahoma"/>
            <b val="false"/>
            <i val="false"/>
            <strike val="false"/>
            <color rgb="FF000000"/>
            <sz val="9"/>
            <u val="none"/>
          </rPr>
          <t xml:space="preserve">Сумма реакций (лайки, комментарии, участие в опросах за отчетный год)</t>
        </r>
      </text>
    </comment>
    <comment ref="A10" authorId="0">
      <text>
        <r>
          <rPr>
            <rFont val="Tahoma"/>
            <b val="false"/>
            <i val="false"/>
            <strike val="false"/>
            <color rgb="FF000000"/>
            <sz val="9"/>
            <u val="none"/>
          </rPr>
          <t xml:space="preserve">Общая сумма расходов на информационное обеспечение деятельности отраслевого органа власти, в том числе расходы на создание и поддержание работоспособности официального сайта, социальных сетей, работу пресс-службы (пресс-секретаря), печать информационных материалов.</t>
        </r>
      </text>
    </comment>
    <comment ref="A11" authorId="0">
      <text>
        <r>
          <rPr>
            <rFont val="Tahoma"/>
            <b val="false"/>
            <i val="false"/>
            <strike val="false"/>
            <color rgb="FF000000"/>
            <sz val="9"/>
            <u val="none"/>
          </rPr>
          <t xml:space="preserve">Общее количество материалов федерального отраслевого органа, опубликованных региональными СМИ и на официальных порталах органов власти в отчетном году.
</t>
        </r>
      </text>
    </comment>
    <comment ref="A12" authorId="0">
      <text>
        <r>
          <rPr>
            <rFont val="Tahoma"/>
            <b val="false"/>
            <i val="false"/>
            <strike val="false"/>
            <color rgb="FF000000"/>
            <sz val="9"/>
            <u val="none"/>
          </rPr>
          <t xml:space="preserve">Количество статей и сюжетов, вышедших в отчетном году и повествующих о деятельности отраслевого органа власти по реализации молодежной политики с конкретизацией по видам средств массовой информации</t>
        </r>
      </text>
    </comment>
    <comment ref="A16" authorId="0">
      <text>
        <r>
          <rPr>
            <rFont val="Tahoma"/>
            <b val="false"/>
            <i val="false"/>
            <strike val="false"/>
            <color rgb="FF000000"/>
            <sz val="9"/>
            <u val="none"/>
          </rPr>
          <t xml:space="preserve">Число публикаций в отчетном году, относящихся к направлениям молодежной политики, перечисленным в графе 1. Учитываются статьи, содержащие не менее 800 печатных знаков без пробелов.</t>
        </r>
      </text>
    </comment>
    <comment ref="A27" authorId="0">
      <text>
        <r>
          <rPr>
            <rFont val="Tahoma"/>
            <b val="false"/>
            <i val="false"/>
            <strike val="false"/>
            <color rgb="FF000000"/>
            <sz val="9"/>
            <u val="none"/>
          </rPr>
          <t xml:space="preserve">Число публикаций, направленных на реализацию направления молодежной политики по поддержке деятельности по созданию и распространению в том числе в информационно-телекоммуникационной сети «Интернет», в средствах массовой информации произведений науки, искусства, литературы и других произведений, направленных на укрепление гражданской идентичности и духовно-нравственных ценностей молодежи.</t>
        </r>
      </text>
    </comment>
    <comment ref="A28" authorId="0">
      <text>
        <r>
          <rPr>
            <rFont val="Tahoma"/>
            <b val="false"/>
            <i val="false"/>
            <strike val="false"/>
            <color rgb="FF000000"/>
            <sz val="9"/>
            <u val="none"/>
          </rPr>
          <t xml:space="preserve">Информация о реализованных молодежных медиапроектах, размещенных на информационных ресурсах отраслевого органа власти в социальных сетях. Учитываются медиапродукты, реализованные в партнерстве с коммерческими и некоммерческими организациями (за исключением подведомственных отраслевым органам власти учреждений).</t>
        </r>
      </text>
    </comment>
    <comment ref="A29" authorId="0">
      <text>
        <r>
          <rPr>
            <rFont val="Tahoma"/>
            <b val="false"/>
            <i val="false"/>
            <strike val="false"/>
            <color rgb="FF000000"/>
            <sz val="9"/>
            <u val="none"/>
          </rPr>
          <t xml:space="preserve">Сумма реакций (лайки, комментарии) и просмотров пользователей социальных сетей, собранных медиапродуктами в течение отчетного года. </t>
        </r>
      </text>
    </comment>
  </commentList>
</comments>
</file>

<file path=xl/comments8.xml><?xml version="1.0" encoding="utf-8"?>
<comments xmlns="http://schemas.openxmlformats.org/spreadsheetml/2006/main">
  <authors>
    <author>e</author>
  </authors>
  <commentList>
    <comment ref="C1" authorId="0">
      <text>
        <r>
          <rPr>
            <rFont val="Tahoma"/>
            <b val="false"/>
            <i val="false"/>
            <strike val="false"/>
            <color rgb="FF000000"/>
            <sz val="9"/>
            <u val="none"/>
          </rPr>
          <t xml:space="preserve">В раздел 7 включаются сведения о расходовании бюджетных средств, выделенных по разделу «Молодежная политика» по уровням бюджета: муниципальному (графы 3–4), региональному (графы 5–6), федеральному (графы 7–8). В графы 3, 5, 7 включаются все бюджетные средства, предусмотренные отраслевыми программами по разделу «Молодежная политика», включая средства, полученные через межбюджетные трансферты. </t>
        </r>
      </text>
    </commen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Раздел 7 включает сведения о расходовании бюджетных средств, выделенных по разделу «Молодежная политика» за отчетный финансовый год. Средства из внебюджетных источников не учитываются. Муниципальное образование при предоставлении данных включает расходы внутримуниципальных административно-территориальных образований. 
</t>
        </r>
      </text>
    </comment>
    <comment ref="A8" authorId="0">
      <text>
        <r>
          <rPr>
            <rFont val="Tahoma"/>
            <b val="false"/>
            <i val="false"/>
            <strike val="false"/>
            <color rgb="FF000000"/>
            <sz val="9"/>
            <u val="none"/>
          </rPr>
          <t xml:space="preserve">Объем бюджетных средств субсидий на финансовое обеспечение государственного (муниципального) задания на оказание государственных (муниципальных) услуг (выполнение работ) в соответствии с соглашениями, заключенными между учреждением по работе с молодежью и органом власти.</t>
        </r>
      </text>
    </comment>
    <comment ref="A9" authorId="0">
      <text>
        <r>
          <rPr>
            <rFont val="Tahoma"/>
            <b val="false"/>
            <i val="false"/>
            <strike val="false"/>
            <color rgb="FF000000"/>
            <sz val="9"/>
            <u val="none"/>
          </rPr>
          <t xml:space="preserve">Объем бюджетных средств субсидий бюджетным или автономным учреждениям на иные цели в соответствии с соглашениями, заключенными между учреждением и органом власти. 
</t>
        </r>
      </text>
    </comment>
    <comment ref="A10" authorId="0">
      <text>
        <r>
          <rPr>
            <rFont val="Tahoma"/>
            <b val="false"/>
            <i val="false"/>
            <strike val="false"/>
            <color rgb="FF000000"/>
            <sz val="9"/>
            <u val="none"/>
          </rPr>
          <t xml:space="preserve">Объем средств на оплату труда штатных работников с учетом доплат и надбавок компенсационного характера. В данных строках не учитываются сумма взносов по обязательному социальному страхованию на выплаты по оплате труда работников и иные выплаты работникам учреждений</t>
        </r>
      </text>
    </comment>
    <comment ref="A11" authorId="0">
      <text>
        <r>
          <rPr>
            <rFont val="Tahoma"/>
            <b val="false"/>
            <i val="false"/>
            <strike val="false"/>
            <color rgb="FF000000"/>
            <sz val="9"/>
            <u val="none"/>
          </rPr>
          <t xml:space="preserve">Объем бюджетных средств на закупку товаров, работ и услуг для обеспечения хозяйственной деятельности учреждения, в том числе: затраты на приобретение материальных запасов и движимого имущества (основных средств и нематериальных активов), затраты на общехозяйственные нужды (коммунальные услуги, содержание объектов имущества (аренду указанного имущества), услуги связи, транспортные услуги и прочие общехозяйственные нужды), расходы на текущий ремонт, закупку и обслуживание информационных систем и технологий, закупку расходных материалов</t>
        </r>
      </text>
    </comment>
    <comment ref="A12" authorId="0">
      <text>
        <r>
          <rPr>
            <rFont val="Tahoma"/>
            <b val="false"/>
            <i val="false"/>
            <strike val="false"/>
            <color rgb="FF000000"/>
            <sz val="9"/>
            <u val="none"/>
          </rPr>
          <t xml:space="preserve">Объем бюджетных средств на закупку товаров, работ, услуг в целях капитального ремонта государственного (муниципального) имущества и капитальные вложения в объекты государственной (муниципальной) собственности, бюджетные инвестиции в объекты капитального строительства государственной (муниципальной) собственности</t>
        </r>
      </text>
    </comment>
    <comment ref="A13" authorId="0">
      <text>
        <r>
          <rPr>
            <rFont val="Tahoma"/>
            <b val="false"/>
            <i val="false"/>
            <strike val="false"/>
            <color rgb="FF000000"/>
            <sz val="9"/>
            <u val="none"/>
          </rPr>
          <t xml:space="preserve">Объем бюджетных средств на закупку товаров, работ и услуг для обеспечения проведения мероприятий в рамках реализации молодежной политики, в том числе: затраты на приобретение услуг и работ по организации мероприятий, затраты на аренду имущества, транспортные услуги, обслуживание информационных систем в сфере работы с молодежью и прочие услуги, необходимые для проведения мероприятия и не связанные с общехозяйственными нуждами; закупка товаров, необходимых для проведения мероприятий (призы, расходные материалы, элементы оформления, раздаточные материалы и другие).</t>
        </r>
      </text>
    </comment>
    <comment ref="A14" authorId="0">
      <text>
        <r>
          <rPr>
            <rFont val="Tahoma"/>
            <b val="false"/>
            <i val="false"/>
            <strike val="false"/>
            <color rgb="FF000000"/>
            <sz val="9"/>
            <u val="none"/>
          </rPr>
          <t xml:space="preserve">Объем бюджетных средств на гранты (субсидии) юридическим лицам на реализацию молодежных проектов и программ, а также поддержку уставной деятельности некоммерческих организаций, реализующих работу с молодежью; за исключением субсидий на финансовое обеспечение государственного (муниципального) задания на оказание государственных (муниципальных) услуг (выполнение работ) и субсидий бюджетным и автономным учреждениям на иные цели.</t>
        </r>
      </text>
    </comment>
    <comment ref="A15" authorId="0">
      <text>
        <r>
          <rPr>
            <rFont val="Tahoma"/>
            <b val="false"/>
            <i val="false"/>
            <strike val="false"/>
            <color rgb="FF000000"/>
            <sz val="9"/>
            <u val="none"/>
          </rPr>
          <t xml:space="preserve">Объем бюджетных средств, включающих сумму выплаченных физическим лицам грантов на реализацию молодежных проектов и программ, а также премий, не связанных с трудовыми отношениями и направленных на поощрение молодежных инициатив и достижений.  
</t>
        </r>
      </text>
    </comment>
    <comment ref="A16" authorId="0">
      <text>
        <r>
          <rPr>
            <rFont val="Tahoma"/>
            <b val="false"/>
            <i val="false"/>
            <strike val="false"/>
            <color rgb="FF000000"/>
            <sz val="9"/>
            <u val="none"/>
          </rPr>
          <t xml:space="preserve">Объем прочих бюджетных средств, не включенных в строки 207-214</t>
        </r>
      </text>
    </comment>
    <comment ref="A18" authorId="0">
      <text>
        <r>
          <rPr>
            <rFont val="Tahoma"/>
            <b val="false"/>
            <i val="false"/>
            <strike val="false"/>
            <color rgb="FF000000"/>
            <sz val="9"/>
            <u val="none"/>
          </rPr>
          <t xml:space="preserve">Объем бюджетных средств субсидий на финансовое обеспечение государственного (муниципального) задания на оказание государственных (муниципальных) услуг (выполнение работ) в соответствии с соглашениями, заключенными между учреждением отдыха детей и молодежи и органом власти.</t>
        </r>
      </text>
    </comment>
    <comment ref="A19" authorId="0">
      <text>
        <r>
          <rPr>
            <rFont val="Tahoma"/>
            <b val="false"/>
            <i val="false"/>
            <strike val="false"/>
            <color rgb="FF000000"/>
            <sz val="9"/>
            <u val="none"/>
          </rPr>
          <t xml:space="preserve">Объем бюджетных средств субсидий бюджетным или автономным учреждениям на иные цели в соответствии с соглашениями, заключенными между учреждением и органом власти. </t>
        </r>
      </text>
    </comment>
    <comment ref="A20" authorId="0">
      <text>
        <r>
          <rPr>
            <rFont val="Tahoma"/>
            <b val="false"/>
            <i val="false"/>
            <strike val="false"/>
            <color rgb="FF000000"/>
            <sz val="9"/>
            <u val="none"/>
          </rPr>
          <t xml:space="preserve">Объем средств на оплату труда штатных работников с учетом доплат и надбавок компенсационного характера. В данных строках не учитываются сумма взносов по обязательному социальному страхованию на выплаты по оплате труда работников и иные выплаты работникам учреждений</t>
        </r>
      </text>
    </comment>
    <comment ref="A21" authorId="0">
      <text>
        <r>
          <rPr>
            <rFont val="Tahoma"/>
            <b val="false"/>
            <i val="false"/>
            <strike val="false"/>
            <color rgb="FF000000"/>
            <sz val="9"/>
            <u val="none"/>
          </rPr>
          <t xml:space="preserve">Объем бюджетных средств на закупку товаров, работ и услуг для обеспечения хозяйственной деятельности учреждения, в том числе: затраты на приобретение материальных запасов и движимого имущества (основных средств и нематериальных активов), затраты на общехозяйственные нужды (коммунальные услуги, содержание объектов имущества (аренду указанного имущества), услуги связи, транспортные услуги и прочие общехозяйственные нужды), расходы на текущий ремонт, закупку и обслуживание информационных систем и технологий, закупку расходных материалов</t>
        </r>
      </text>
    </comment>
    <comment ref="A22" authorId="0">
      <text>
        <r>
          <rPr>
            <rFont val="Tahoma"/>
            <b val="false"/>
            <i val="false"/>
            <strike val="false"/>
            <color rgb="FF000000"/>
            <sz val="9"/>
            <u val="none"/>
          </rPr>
          <t xml:space="preserve">Объем бюджетных средств на закупку товаров, работ, услуг в целях капитального ремонта государственного (муниципального) имущества и капитальные вложения в объекты государственной (муниципальной) собственности, бюджетные инвестиции в объекты капитального строительства государственной (муниципальной) собственности.</t>
        </r>
      </text>
    </comment>
    <comment ref="A23" authorId="0">
      <text>
        <r>
          <rPr>
            <rFont val="Tahoma"/>
            <b val="false"/>
            <i val="false"/>
            <strike val="false"/>
            <color rgb="FF000000"/>
            <sz val="9"/>
            <u val="none"/>
          </rPr>
          <t xml:space="preserve">Объем бюджетных средств на закупку товаров, работ и услуг для организации отдыха детей и молодежи, в том числе: затраты на приобретение услуг и работ по организации отдыха и оздоровления, затраты на аренду имущества, транспортные услуги, закупки, непосредственно связанные с оказанием услуг (продукты питания, стирка белья, страхование жизни и здоровья, мягкий инвентарь, посуда, расходные материалы, призы и другое).</t>
        </r>
      </text>
    </comment>
    <comment ref="A24" authorId="0">
      <text>
        <r>
          <rPr>
            <rFont val="Tahoma"/>
            <b val="false"/>
            <i val="false"/>
            <strike val="false"/>
            <color rgb="FF000000"/>
            <sz val="9"/>
            <u val="none"/>
          </rPr>
          <t xml:space="preserve">Объем бюджетных средств на гранты (субсидии) юридическим лицам на организацию отдыха детей и молодежи; за исключением субсидий на финансовое обеспечение государственного (муниципального) задания на оказание государственных (муниципальных) услуг (выполнение работ) и субсидий бюджетным и автономным учреждениям на иные цели.</t>
        </r>
      </text>
    </comment>
    <comment ref="A25" authorId="0">
      <text>
        <r>
          <rPr>
            <rFont val="Tahoma"/>
            <b val="false"/>
            <i val="false"/>
            <strike val="false"/>
            <color rgb="FF000000"/>
            <sz val="9"/>
            <u val="none"/>
          </rPr>
          <t xml:space="preserve">Объем прочих бюджетных средств, не включенных в строки 217-223</t>
        </r>
      </text>
    </comment>
    <comment ref="A26" authorId="0">
      <text>
        <r>
          <rPr>
            <rFont val="Tahoma"/>
            <b val="false"/>
            <i val="false"/>
            <strike val="false"/>
            <color rgb="FF000000"/>
            <sz val="9"/>
            <u val="none"/>
          </rPr>
          <t xml:space="preserve">В строки 225-227 вносится информация об общем объеме бюджетных средств по разделу «Молодежная политика» без учета межбюджетных трансфертов.</t>
        </r>
      </text>
    </comment>
    <comment ref="A33" authorId="0">
      <text>
        <r>
          <rPr>
            <rFont val="Tahoma"/>
            <b val="false"/>
            <i val="false"/>
            <strike val="false"/>
            <color rgb="FF000000"/>
            <sz val="9"/>
            <u val="none"/>
          </rPr>
          <t xml:space="preserve">Объем средств на оплату труда штатных работников с учетом доплат и надбавок компенсационного характера. В данных строках не учитываются сумма взносов по обязательному социальному страхованию на выплаты по оплате труда работников и иные выплаты работникам учреждений</t>
        </r>
      </text>
    </comment>
    <comment ref="A34" authorId="0">
      <text>
        <r>
          <rPr>
            <rFont val="Tahoma"/>
            <b val="false"/>
            <i val="false"/>
            <strike val="false"/>
            <color rgb="FF000000"/>
            <sz val="9"/>
            <u val="none"/>
          </rPr>
          <t xml:space="preserve">Объем бюджетных средств на закупку товаров, работ и услуг для обеспечения хозяйственной деятельности учреждения, в том числе: затраты на приобретение материальных запасов и движимого имущества (основных средств и нематериальных активов), затраты на общехозяйственные нужды (коммунальные услуги, содержание объектов имущества (аренду указанного имущества), услуги связи, транспортные услуги и прочие общехозяйственные нужды), расходы на текущий ремонт, закупку и обслуживание информационных систем и технологий, закупку расходных материалов</t>
        </r>
      </text>
    </comment>
    <comment ref="A35" authorId="0">
      <text>
        <r>
          <rPr>
            <rFont val="Tahoma"/>
            <b val="false"/>
            <i val="false"/>
            <strike val="false"/>
            <color rgb="FF000000"/>
            <sz val="9"/>
            <u val="none"/>
          </rPr>
          <t xml:space="preserve">Объем бюджетных средств на закупку товаров, работ, услуг в целях капитального ремонта государственного (муниципального) имущества и капитальные вложения в объекты государственной (муниципальной) собственности, бюджетные инвестиции в объекты капитального строительства государственной (муниципальной) собственности</t>
        </r>
      </text>
    </comment>
    <comment ref="A36" authorId="0">
      <text>
        <r>
          <rPr>
            <rFont val="Tahoma"/>
            <b val="false"/>
            <i val="false"/>
            <strike val="false"/>
            <color rgb="FF000000"/>
            <sz val="9"/>
            <u val="none"/>
          </rPr>
          <t xml:space="preserve">Объем бюджетных средств на закупку товаров, работ и услуг для обеспечения проведения мероприятий в рамках реализации молодежной политики, в том числе: затраты на приобретение услуг и работ по организации мероприятий, затраты на аренду имущества, транспортные услуги, обслуживание информационных систем в сфере работы с молодежью и прочие услуги, необходимые для проведения мероприятия и не связанные с общехозяйственными нуждами; закупка товаров, необходимых для проведения мероприятий (призы, расходные материалы, элементы оформления, раздаточные материалы и другие).</t>
        </r>
      </text>
    </comment>
    <comment ref="A37" authorId="0">
      <text>
        <r>
          <rPr>
            <rFont val="Tahoma"/>
            <b val="false"/>
            <i val="false"/>
            <strike val="false"/>
            <color rgb="FF000000"/>
            <sz val="9"/>
            <u val="none"/>
          </rPr>
          <t xml:space="preserve">Объем бюджетных средств на гранты (субсидии) юридическим лицам на реализацию молодежных проектов и программ, а также поддержку уставной деятельности некоммерческих организаций, реализующих работу с молодежью; за исключением субсидий на финансовое обеспечение государственного (муниципального) задания на оказание государственных (муниципальных) услуг (выполнение работ) и субсидий бюджетным и автономным учреждениям на иные цели.</t>
        </r>
      </text>
    </comment>
    <comment ref="A38" authorId="0">
      <text>
        <r>
          <rPr>
            <rFont val="Tahoma"/>
            <b val="false"/>
            <i val="false"/>
            <strike val="false"/>
            <color rgb="FF000000"/>
            <sz val="9"/>
            <u val="none"/>
          </rPr>
          <t xml:space="preserve">Объем бюджетных средств, включающих сумму выплаченных физическим лицам грантов на реализацию молодежных проектов и программ, а также премий, не связанных с трудовыми отношениями и направленных на поощрение молодежных инициатив и достижений.  
</t>
        </r>
      </text>
    </comment>
    <comment ref="A39" authorId="0">
      <text>
        <r>
          <rPr>
            <rFont val="Tahoma"/>
            <b val="false"/>
            <i val="false"/>
            <strike val="false"/>
            <color rgb="FF000000"/>
            <sz val="9"/>
            <u val="none"/>
          </rPr>
          <t xml:space="preserve">Объем прочих бюджетных средств, не включенных в строки 207-214</t>
        </r>
      </text>
    </comment>
    <comment ref="A41" authorId="0">
      <text>
        <r>
          <rPr>
            <rFont val="Tahoma"/>
            <b val="false"/>
            <i val="false"/>
            <strike val="false"/>
            <color rgb="FF000000"/>
            <sz val="9"/>
            <u val="none"/>
          </rPr>
          <t xml:space="preserve">Объем средств на оплату труда штатных работников с учетом доплат и надбавок компенсационного характера. В данных строках не учитываются сумма взносов по обязательному социальному страхованию на выплаты по оплате труда работников и иные выплаты работникам учреждений</t>
        </r>
      </text>
    </comment>
    <comment ref="A42" authorId="0">
      <text>
        <r>
          <rPr>
            <rFont val="Tahoma"/>
            <b val="false"/>
            <i val="false"/>
            <strike val="false"/>
            <color rgb="FF000000"/>
            <sz val="9"/>
            <u val="none"/>
          </rPr>
          <t xml:space="preserve">Объем бюджетных средств на закупку товаров, работ и услуг для обеспечения хозяйственной деятельности учреждения, в том числе: затраты на приобретение материальных запасов и движимого имущества (основных средств и нематериальных активов), затраты на общехозяйственные нужды (коммунальные услуги, содержание объектов имущества (аренду указанного имущества), услуги связи, транспортные услуги и прочие общехозяйственные нужды), расходы на текущий ремонт, закупку и обслуживание информационных систем и технологий, закупку расходных материалов</t>
        </r>
      </text>
    </comment>
    <comment ref="A43" authorId="0">
      <text>
        <r>
          <rPr>
            <rFont val="Tahoma"/>
            <b val="false"/>
            <i val="false"/>
            <strike val="false"/>
            <color rgb="FF000000"/>
            <sz val="9"/>
            <u val="none"/>
          </rPr>
          <t xml:space="preserve">Объем бюджетных средств на закупку товаров, работ, услуг в целях капитального ремонта государственного (муниципального) имущества и капитальные вложения в объекты государственной (муниципальной) собственности, бюджетные инвестиции в объекты капитального строительства государственной (муниципальной) собственности.</t>
        </r>
      </text>
    </comment>
    <comment ref="A44" authorId="0">
      <text>
        <r>
          <rPr>
            <rFont val="Tahoma"/>
            <b val="false"/>
            <i val="false"/>
            <strike val="false"/>
            <color rgb="FF000000"/>
            <sz val="9"/>
            <u val="none"/>
          </rPr>
          <t xml:space="preserve">Объем бюджетных средств на закупку товаров, работ и услуг для организации отдыха детей и молодежи, в том числе: затраты на приобретение услуг и работ по организации отдыха и оздоровления, затраты на аренду имущества, транспортные услуги, закупки, непосредственно связанные с оказанием услуг (продукты питания, стирка белья, страхование жизни и здоровья, мягкий инвентарь, посуда, расходные материалы, призы и другое).</t>
        </r>
      </text>
    </comment>
    <comment ref="A45" authorId="0">
      <text>
        <r>
          <rPr>
            <rFont val="Tahoma"/>
            <b val="false"/>
            <i val="false"/>
            <strike val="false"/>
            <color rgb="FF000000"/>
            <sz val="9"/>
            <u val="none"/>
          </rPr>
          <t xml:space="preserve">Объем бюджетных средств на гранты (субсидии) юридическим лицам на организацию отдыха детей и молодежи; за исключением субсидий на финансовое обеспечение государственного (муниципального) задания на оказание государственных (муниципальных) услуг (выполнение работ) и субсидий бюджетным и автономным учреждениям на иные цели.</t>
        </r>
      </text>
    </comment>
    <comment ref="A46" authorId="0">
      <text>
        <r>
          <rPr>
            <rFont val="Tahoma"/>
            <b val="false"/>
            <i val="false"/>
            <strike val="false"/>
            <color rgb="FF000000"/>
            <sz val="9"/>
            <u val="none"/>
          </rPr>
          <t xml:space="preserve">Объем прочих бюджетных средств, не включенных в строки 217-223</t>
        </r>
      </text>
    </comment>
  </commentList>
</comments>
</file>

<file path=xl/comments9.xml><?xml version="1.0" encoding="utf-8"?>
<comments xmlns="http://schemas.openxmlformats.org/spreadsheetml/2006/main">
  <authors>
    <author>e</author>
    <author>Евгения Котова</author>
  </authors>
  <commentList>
    <comment ref="A3" authorId="0">
      <text>
        <r>
          <rPr>
            <rFont val="Tahoma"/>
            <b val="false"/>
            <i val="false"/>
            <strike val="false"/>
            <color rgb="FF000000"/>
            <sz val="9"/>
            <u val="none"/>
          </rPr>
          <t xml:space="preserve">За исключением оговоренных в форме случаев приводятся данные за отчетный год. 
В случае отсутствия данных проставляется значение «0» (ноль).</t>
        </r>
      </text>
    </comment>
    <comment ref="A6" authorId="0">
      <text>
        <r>
          <rPr>
            <rFont val="Tahoma"/>
            <b val="false"/>
            <i val="false"/>
            <strike val="false"/>
            <color rgb="FF000000"/>
            <sz val="9"/>
            <u val="none"/>
          </rPr>
          <t xml:space="preserve">Респонденты заполняют только одну из строк 229-232. Если отраслевые органы созданы в форме юридических лиц, заполняется строка 229 или 230. Если отраслевые органы не являются юридическими лицами, заполняется строка 231 или 232.
Если в полномочия отраслевого органа входят исключительно вопросы реализации молодежной политики, отметка о наличии такого органа указывается в строке 229 или 231. Если в полномочия отраслевого органа помимо молодежной политики входят вопросы иных сфер деятельности, отметка о наличии такого органа указывается в строках 230 или 232. </t>
        </r>
        <r>
          <rPr>
            <rFont val="Tahoma"/>
            <b val="true"/>
            <i val="false"/>
            <strike val="false"/>
            <color rgb="FF000000"/>
            <sz val="9"/>
            <u val="none"/>
          </rPr>
          <t xml:space="preserve">
</t>
        </r>
      </text>
    </comment>
    <comment ref="A7" authorId="1">
      <text>
        <r>
          <rPr>
            <rFont val="Tahoma"/>
            <b val="false"/>
            <i val="false"/>
            <strike val="false"/>
            <color rgb="FF000000"/>
            <sz val="9"/>
            <u val="none"/>
          </rPr>
          <t xml:space="preserve">Например, Комитет по делам молодежи со статусом юридического лица
</t>
        </r>
      </text>
    </comment>
    <comment ref="A8" authorId="1">
      <text>
        <r>
          <rPr>
            <rFont val="Tahoma"/>
            <b val="false"/>
            <i val="false"/>
            <strike val="false"/>
            <color rgb="FF000000"/>
            <sz val="9"/>
            <u val="none"/>
          </rPr>
          <t xml:space="preserve">Например, Управление спорта и молодежной политики со статусом юридического лица
</t>
        </r>
      </text>
    </comment>
    <comment ref="A9" authorId="1">
      <text>
        <r>
          <rPr>
            <rFont val="Tahoma"/>
            <b val="false"/>
            <i val="false"/>
            <strike val="false"/>
            <color rgb="FF000000"/>
            <sz val="9"/>
            <u val="none"/>
          </rPr>
          <t xml:space="preserve">Например, отдел молодежной политики (нет статуса юридического лица) в составе Администрации Городского округа</t>
        </r>
      </text>
    </comment>
    <comment ref="A10" authorId="1">
      <text>
        <r>
          <rPr>
            <rFont val="Tahoma"/>
            <b val="false"/>
            <i val="false"/>
            <strike val="false"/>
            <color rgb="FF000000"/>
            <sz val="9"/>
            <u val="none"/>
          </rPr>
          <t xml:space="preserve">Например, отдел спорта и молодежной политики (нет статуса юридического лица) в составе Администрации Городского округа</t>
        </r>
      </text>
    </comment>
    <comment ref="A11" authorId="0">
      <text>
        <r>
          <rPr>
            <rFont val="Tahoma"/>
            <b val="false"/>
            <i val="false"/>
            <strike val="false"/>
            <color rgb="FF000000"/>
            <sz val="9"/>
            <u val="none"/>
          </rPr>
          <t xml:space="preserve">Информация об учреждениях, финансируемых из бюджета по разделу «Молодежная политика» и являющихся юридическими лицами. Учреждения, реализующие пять и более направлений молодежной политики, перечисленных в разделе 1, учитываются в строке 234. Учреждения более узкого профиля, реализующие четыре и менее направлений молодежной политики, перечисленных в разделе 1, учитываются в строке 235. В строки 236-237 вносится информация об учреждениях отдыха детей и молодежи, предоставляющих услуги по организации отдыха детей и молодежи.</t>
        </r>
      </text>
    </comment>
    <comment ref="A14" authorId="1">
      <text>
        <r>
          <rPr>
            <rFont val="Tahoma"/>
            <b val="false"/>
            <i val="false"/>
            <strike val="false"/>
            <color rgb="FF000000"/>
            <sz val="9"/>
            <u val="none"/>
          </rPr>
          <t xml:space="preserve">Только из числа учреждений, подведомственных органам молодежной политики</t>
        </r>
      </text>
    </comment>
    <comment ref="A15" authorId="1">
      <text>
        <r>
          <rPr>
            <rFont val="Tahoma"/>
            <b val="false"/>
            <i val="false"/>
            <strike val="false"/>
            <color rgb="FF000000"/>
            <sz val="9"/>
            <u val="none"/>
          </rPr>
          <t xml:space="preserve">Только из числа учреждений, подведомственных органам молодежной политики</t>
        </r>
      </text>
    </comment>
    <comment ref="A16" authorId="0">
      <text>
        <r>
          <rPr>
            <rFont val="Tahoma"/>
            <b val="false"/>
            <i val="false"/>
            <strike val="false"/>
            <color rgb="FF000000"/>
            <sz val="9"/>
            <u val="none"/>
          </rPr>
          <t xml:space="preserve">Число структурных подразделений учреждений по работе с молодежью. Под структурным подразделением в данной форме подразумевается каждое здание (часть здания, помещение), в котором оказываются услуги молодежи и/или проводится работа с молодежью, имеющее отдельный физический адрес.</t>
        </r>
      </text>
    </comment>
    <comment ref="A17" authorId="1">
      <text>
        <r>
          <rPr>
            <rFont val="Tahoma"/>
            <b val="false"/>
            <i val="false"/>
            <strike val="false"/>
            <color rgb="FF000000"/>
            <sz val="9"/>
            <u val="none"/>
          </rPr>
          <t xml:space="preserve">Только из числа учреждений, подведомственных органам молодежной политики
</t>
        </r>
      </text>
    </comment>
    <comment ref="A18" authorId="1">
      <text>
        <r>
          <rPr>
            <rFont val="Tahoma"/>
            <b val="false"/>
            <i val="false"/>
            <strike val="false"/>
            <color rgb="FF000000"/>
            <sz val="9"/>
            <u val="none"/>
          </rPr>
          <t xml:space="preserve">Только из числа учреждений, подведомственных органам молодежной политики</t>
        </r>
      </text>
    </comment>
    <comment ref="A19" authorId="1">
      <text>
        <r>
          <rPr>
            <rFont val="Tahoma"/>
            <b val="false"/>
            <i val="false"/>
            <strike val="false"/>
            <color rgb="FF000000"/>
            <sz val="9"/>
            <u val="none"/>
          </rPr>
          <t xml:space="preserve">Только из числа учреждений, подведомственных органам молодежной политики</t>
        </r>
      </text>
    </comment>
    <comment ref="A21" authorId="0">
      <text>
        <r>
          <rPr>
            <rFont val="Tahoma"/>
            <b val="false"/>
            <i val="false"/>
            <strike val="false"/>
            <color rgb="FF000000"/>
            <sz val="9"/>
            <u val="none"/>
          </rPr>
          <t xml:space="preserve">Количество человек, которым могут оказываться услуги или для которых могут проводиться мероприятия, при их одновременном нахождении в учреждении.</t>
        </r>
      </text>
    </comment>
    <comment ref="A22" authorId="0">
      <text>
        <r>
          <rPr>
            <rFont val="Tahoma"/>
            <b val="false"/>
            <i val="false"/>
            <strike val="false"/>
            <color rgb="FF000000"/>
            <sz val="9"/>
            <u val="none"/>
          </rPr>
          <t xml:space="preserve">Число стационарных койко-мест в организациях отдыха детей и молодежи.</t>
        </r>
      </text>
    </comment>
    <comment ref="A23" authorId="0">
      <text>
        <r>
          <rPr>
            <rFont val="Tahoma"/>
            <b val="false"/>
            <i val="false"/>
            <strike val="false"/>
            <color rgb="FF000000"/>
            <sz val="9"/>
            <u val="none"/>
          </rPr>
          <t xml:space="preserve">Под полезной площадью понимается сумма площадей всех размещаемых в нем помещений, а также балконов в залах, фойе и тому подобного, за исключением лестничных клеток, лифтовых шахт, внутренних открытых лестниц и пандусов.</t>
        </r>
      </text>
    </comment>
    <comment ref="A26" authorId="0">
      <text>
        <r>
          <rPr>
            <rFont val="Tahoma"/>
            <b val="false"/>
            <i val="false"/>
            <strike val="false"/>
            <color rgb="FF000000"/>
            <sz val="9"/>
            <u val="none"/>
          </rPr>
          <t xml:space="preserve">Наличие отраслевых программ (подпрограмм) по молодежной политике, финансируемых по разделу «Молодежная политика».</t>
        </r>
      </text>
    </comment>
    <comment ref="A27" authorId="0">
      <text>
        <r>
          <rPr>
            <rFont val="Tahoma"/>
            <b val="false"/>
            <i val="false"/>
            <strike val="false"/>
            <color rgb="FF000000"/>
            <sz val="9"/>
            <u val="none"/>
          </rPr>
          <t xml:space="preserve">Количество отраслевых программ (подпрограмм), направленных на одно из направлений молодежной политики, перечисленных в графе 1, финансируемых по разделу «Молодежная политика».</t>
        </r>
      </text>
    </comment>
    <comment ref="A38" authorId="0">
      <text>
        <r>
          <rPr>
            <rFont val="Tahoma"/>
            <b val="false"/>
            <i val="false"/>
            <strike val="false"/>
            <color rgb="FF000000"/>
            <sz val="9"/>
            <u val="none"/>
          </rPr>
          <t xml:space="preserve">Количество действующих на 31 декабря отчетного года заключенных договоров социального партнерства, соглашений о сотрудничестве по вопросам реализации молодежной политики</t>
        </r>
      </text>
    </comment>
    <comment ref="A41" authorId="0">
      <text>
        <r>
          <rPr>
            <rFont val="Tahoma"/>
            <b val="false"/>
            <i val="false"/>
            <strike val="false"/>
            <color rgb="FF000000"/>
            <sz val="9"/>
            <u val="none"/>
          </rPr>
          <t xml:space="preserve">Число организаций (бюджетных и автономных учреждений, автономных некоммерческих организаций, общественных объединений и иных форм юридических лиц), выполняющих функции учреждений по работе с молодежью и осуществляющих регулярную работу с молодежью по соглашению с отраслевым органом власти.</t>
        </r>
      </text>
    </comment>
  </commentList>
</comments>
</file>

<file path=xl/sharedStrings.xml><?xml version="1.0" encoding="utf-8"?>
<sst xmlns="http://schemas.openxmlformats.org/spreadsheetml/2006/main" uniqueCount="567">
  <si>
    <t>СВЕДЕНИЯ О СФЕРЕ МОЛОДЕЖНОЙ ПОЛИТИКИ В РОССИЙСКОЙ ФЕДЕРАЦИИ
 за 2024 год</t>
  </si>
  <si>
    <t>Предоставляют:</t>
  </si>
  <si>
    <t>Сроки предоставления</t>
  </si>
  <si>
    <t>органы местного самоуправления, ответственные за реализацию молодежной политики:</t>
  </si>
  <si>
    <t>до 15 января после отчетного периода</t>
  </si>
  <si>
    <t>− органам государственной власти субъектов Российской Федерации, 
ответственным за реализацию молодежной политики (схема предоставления 
приведена в указаниях по заполнению формы)</t>
  </si>
  <si>
    <t>органы государственной власти субъектов Российской Федерации, ответственные за реализацию молодежной политики, федеральные органы государственной власти:</t>
  </si>
  <si>
    <t>до 15 февраля после отчетного периода</t>
  </si>
  <si>
    <t>− Федеральному агентству по делам молодежи (схема предоставления приведена 
в указаниях по заполнению формы)</t>
  </si>
  <si>
    <t>Наименование отчитывающейся организации:</t>
  </si>
  <si>
    <t>КОМИТЕТ ПО МОЛОДЕЖНОЙ ПОЛИТИКЕ ЛЕНИНГРАДСКОЙ ОБЛАСТИ</t>
  </si>
  <si>
    <t>Почтовый адрес:</t>
  </si>
  <si>
    <t>г Санкт-Петербург, пл Растрелли, д 2 стр 1</t>
  </si>
  <si>
    <t>Код формы по ОКУД</t>
  </si>
  <si>
    <t>Код</t>
  </si>
  <si>
    <t>отчитывающейся организации
по ОКПО</t>
  </si>
  <si>
    <t>ОКТМО муниципального образования (муниципальных образований) субъекта Российской Федерации</t>
  </si>
  <si>
    <t>федерального округа 
Российской Федерации</t>
  </si>
  <si>
    <t>0609561</t>
  </si>
  <si>
    <t>Раздел 1. Основные направления реализации молодежной политики</t>
  </si>
  <si>
    <t>Раздел 1.1. Охват молодежи программными мероприятиями муниципальных отраслевых органов власти</t>
  </si>
  <si>
    <t>Направления реализации молодежной политики</t>
  </si>
  <si>
    <t>№ строки</t>
  </si>
  <si>
    <t>Количество программных мероприятий в отчетном году (ед)</t>
  </si>
  <si>
    <t>Численность участников программных мероприятий по направлению (чел.дн)</t>
  </si>
  <si>
    <t>Количество просмотров медиапродуктов (тыс. ед)</t>
  </si>
  <si>
    <t>Столбец самопроверки: среднее число участников одного мероприятия (сумма граф 4-9 / графа 3). Проверьте данные на наличие ошибок, если загорается красным (загорается при значениях: для раздела 1.1    при X &lt; 30 и Х &gt; 1000, 
для разделов 1.2 и 1.3 при X &lt; 50 и Х &gt; 10 000)</t>
  </si>
  <si>
    <t>0-13 лет</t>
  </si>
  <si>
    <t>14-17 лет</t>
  </si>
  <si>
    <t>18-24 года</t>
  </si>
  <si>
    <t>25-29 лет</t>
  </si>
  <si>
    <t>30-35 лет</t>
  </si>
  <si>
    <t>36 лет и старше</t>
  </si>
  <si>
    <t>Воспитание гражданственности, патриотизма, преемственности традиций, уважения к отечественной истории, историческим, национальным и иным традициям народов Российской Федерации</t>
  </si>
  <si>
    <t>Формирование экологической культуры молодежи</t>
  </si>
  <si>
    <t>Обеспечение межнационального (межэтнического) и межконфессионального согласия, профилактика и предупреждение проявлений экстремизма и терроризма в молодежной среде</t>
  </si>
  <si>
    <t>Поддержка инициатив молодежи</t>
  </si>
  <si>
    <t>Вовлечение молодежи в творческую деятельность, поддержка молодых деятелей искусства, а также талантливой молодежи, занимающейся современными видами творчества и не имеющей специального образования</t>
  </si>
  <si>
    <t>Развитие молодежного туризма</t>
  </si>
  <si>
    <t>Организация досуга, отдыха, оздоровления молодежи, формирование условий для занятий физической культурой, спортом, содействие здоровому образу жизни молодежи</t>
  </si>
  <si>
    <t>Поддержка молодых семей</t>
  </si>
  <si>
    <t>Содействие просвещению, образованию и научной деятельности молодежи</t>
  </si>
  <si>
    <t>Организация подготовки специалистов по работе с молодежью</t>
  </si>
  <si>
    <t>Выявление, сопровождение и поддержка молодежи, проявившей одаренность</t>
  </si>
  <si>
    <t>Развитие института наставничества</t>
  </si>
  <si>
    <t>Содействие трудоустройству молодых граждан, профессиональному развитию молодых специалистов</t>
  </si>
  <si>
    <t>Поддержка и содействие предпринимательской деятельности молодежи</t>
  </si>
  <si>
    <t>Содействие участию молодежи в добровольческой (волонтерской) деятельности</t>
  </si>
  <si>
    <t>Содействие международному и межрегиональному сотрудничеству в сфере молодежной политики</t>
  </si>
  <si>
    <t>Проведение научно-аналитических исследований по вопросам молодежной политики</t>
  </si>
  <si>
    <t>Формирование безопасной молодежной среды (сумма строк 19-24):</t>
  </si>
  <si>
    <t>из них (строка 18) по профилактике аддиктивного поведения</t>
  </si>
  <si>
    <t>из них (строка 18) по профилактике социально опасных заболеваний</t>
  </si>
  <si>
    <t>из них (строка 18) по формированию культуры информационной безопасности</t>
  </si>
  <si>
    <t>из них (строка 18) по развитию навыков безопасности жизнедеятельности</t>
  </si>
  <si>
    <t>из них (строка 18) по профилактике дорожно-транспортных происшествий</t>
  </si>
  <si>
    <t>из них (строка 18) по иным направлениям профилактики правонарушений и антиобщественных действий молодежи</t>
  </si>
  <si>
    <t>Всего муниципального уровня (сумма строк 1–18):</t>
  </si>
  <si>
    <t>из них (строка 25) для детей-сирот и детей, оставшихся без попечения родителей</t>
  </si>
  <si>
    <t>Х</t>
  </si>
  <si>
    <t>из них (строка 25) для инвалидов из числа молодых граждан</t>
  </si>
  <si>
    <t>из них (строка 25) для молодых граждан, оказавшихся в иной трудной жизненной ситуации</t>
  </si>
  <si>
    <t>Раздел 1.2. Охват молодежи программными мероприятиями региональных отраслевых органов власти</t>
  </si>
  <si>
    <t>Столбец самопроверки: среднее число участников одного мероприятия (сумма граф 4-9 / графа 3)</t>
  </si>
  <si>
    <t>Формирование безопасной молодежной среды (сумма строк 47-52):</t>
  </si>
  <si>
    <t>из них (строка 46) по профилактике аддиктивного поведения</t>
  </si>
  <si>
    <t>из них (строка 46) по профилактике социально опасных заболеваний</t>
  </si>
  <si>
    <t>из них (строка 46) по формированию культуры информационной безопасности</t>
  </si>
  <si>
    <t>из них (строка 46) по развитию навыков безопасности жизнедеятельности</t>
  </si>
  <si>
    <t>из них (строка 46) по профилактике дорожно-транспортных происшествий</t>
  </si>
  <si>
    <t>из них (строка 46) по иным направлениям профилактики правонарушений и антиобщественных действий молодежи</t>
  </si>
  <si>
    <t>Всего регионального уровня (сумма строк 29-46):</t>
  </si>
  <si>
    <t>из них (строка 53) для детей-сирот и детей, оставшихся без попечения родителей</t>
  </si>
  <si>
    <t>из них (строка 53) для инвалидов из числа молодых граждан</t>
  </si>
  <si>
    <t>из них (строка 53) для молодых граждан, оказавшихся в иной трудной жизненной ситуации</t>
  </si>
  <si>
    <t>Раздел 1.3. Охват молодежи программными мероприятиями федеральных отраслевых органов власти</t>
  </si>
  <si>
    <t>Формирование безопасной молодежной среды (сумма строк 75-80):</t>
  </si>
  <si>
    <t>из них (строка 74) по профилактике аддиктивного поведения</t>
  </si>
  <si>
    <t>из них (строка 74) по профилактике социально опасных заболеваний</t>
  </si>
  <si>
    <t>из них (строка 74) по формированию культуры информационной безопасности</t>
  </si>
  <si>
    <t>из них (строка 74) по развитию навыков безопасности жизнедеятельности</t>
  </si>
  <si>
    <t>из них (строка 74) по профилактике дорожно-транспортных происшествий</t>
  </si>
  <si>
    <t>из них (строка 74) по иным направлениям профилактики правонарушений и антиобщественных действий молодежи</t>
  </si>
  <si>
    <t>Всего федерального уровня (сумма строк 57-74):</t>
  </si>
  <si>
    <t>из них (строка 81) для детей-сирот и детей, оставшихся без попечения родителей</t>
  </si>
  <si>
    <t>из них (строка 81) для инвалидов из числа молодых граждан</t>
  </si>
  <si>
    <t>из них (строка 81) для молодых граждан, оказавшихся в иной трудной жизненной ситуации</t>
  </si>
  <si>
    <t>Всего мероприятий (сумма строк 25, 53, 81):</t>
  </si>
  <si>
    <t>Раздел 2. Поддержка инициатив молодежи</t>
  </si>
  <si>
    <t>Столбец самопроверки:</t>
  </si>
  <si>
    <t>Показатель</t>
  </si>
  <si>
    <t>Всего (сумма граф 4-6)</t>
  </si>
  <si>
    <t>Муниципальный уровень</t>
  </si>
  <si>
    <t>Региональный уровень</t>
  </si>
  <si>
    <t>Федеральный уровень</t>
  </si>
  <si>
    <t>Если указаны средства,выделенные на гранты и премии физическим лицам (стр 214), должны быть указаны получатели (стр 87-88)</t>
  </si>
  <si>
    <t>Число молодых граждан, получивших государственную (муниципальную) поддержку молодежных инициатив в финансовой форме, всего (сумма строк 87, 88)</t>
  </si>
  <si>
    <t>мун</t>
  </si>
  <si>
    <t>рег</t>
  </si>
  <si>
    <t>фед</t>
  </si>
  <si>
    <t>из них (строка 86) получили государственную (муниципальную) поддержку в форме гранта (чел)</t>
  </si>
  <si>
    <t>Строка 87:  поддержка в форме гранта (чел)</t>
  </si>
  <si>
    <t>из них (строка 86) получили государственную (муниципальную) поддержку в форме премий (чел)</t>
  </si>
  <si>
    <t>Строка 88: поддержка в форме премий (чел)</t>
  </si>
  <si>
    <t>Количество органов молодежного самоуправления (сумма строк 91, 93, 95, 97, 99, 101)</t>
  </si>
  <si>
    <t>Строка 214: гранты и премии физическим лицам (тыс руб)</t>
  </si>
  <si>
    <t xml:space="preserve"> Численный состав органов молодежного самоуправления, всего (сумма строк 92, 94, 96, 98, 100, 102)</t>
  </si>
  <si>
    <t>из них (строка 90) при органах исполнительной власти (ед)</t>
  </si>
  <si>
    <t xml:space="preserve"> численный состав (чел)</t>
  </si>
  <si>
    <t>из них (строка 90) при органах представительной власти (ед)</t>
  </si>
  <si>
    <t>из них (строка 90) при избирательных комиссиях (ед)</t>
  </si>
  <si>
    <t>численный состав (чел)</t>
  </si>
  <si>
    <t>из них (строка 90) советов обучающихся в образовательных организациях высшего образования (ед)</t>
  </si>
  <si>
    <t>из них (строка 90) советов обучающихся в профессиональных образовательных организациях (ед)</t>
  </si>
  <si>
    <t>из них (строка 90) советов обучающихся в общеобразовательных организациях (ед)</t>
  </si>
  <si>
    <t>Число молодых граждан, принявших в отчетном году участие в выборах в качестве кандидата (чел)</t>
  </si>
  <si>
    <t>Число молодых граждан, являющихся членами представительных органов власти (чел)</t>
  </si>
  <si>
    <t>Раздел 3. Предоставление социальных услуг молодежи</t>
  </si>
  <si>
    <t xml:space="preserve">Столбцы самопроверки: </t>
  </si>
  <si>
    <t>Количество профильных СП (строка 105) не должно быть больше общего числа СП (строка 238)</t>
  </si>
  <si>
    <t>Количество профильных структурных подразделений учреждений по работе с молодежью, предоставляющих социальные услуги, всего (сумма строк 106–116)</t>
  </si>
  <si>
    <t>из них (строка 105) комплексных центров социальной помощи молодежи (ед)</t>
  </si>
  <si>
    <t>Строка 105: Общее количество профильных структурных подразделений учреждений по работе с молодежью</t>
  </si>
  <si>
    <t>из них (строка 105) волонтерских центров (ед)</t>
  </si>
  <si>
    <t>Строка 238: Количество структурных подразделений учреждений по работе с молодежью (ед)</t>
  </si>
  <si>
    <t>из них (строка 105) молодежных центров планирования семьи (клубов молодой семьи) (ед)</t>
  </si>
  <si>
    <t>из них (строка 105) социально-реабилитационных центров для подростков и молодежи (ед)</t>
  </si>
  <si>
    <t>из них (строка 105) центров допризывной подготовки (ед)</t>
  </si>
  <si>
    <t>из них (строка 105) центров информации для молодежи (в том числе проектные офисы, ресурсные центры поддержки молодежных общественных объединений) (ед)</t>
  </si>
  <si>
    <t>из них (строка 105) центров патриотического воспитания (ед)</t>
  </si>
  <si>
    <t>из них (строка 105) центров правовой помощи молодежи (ед)</t>
  </si>
  <si>
    <t>из них (строка 105) центров профессиональной ориентации и трудоустройства молодежи (ед)</t>
  </si>
  <si>
    <t>из них (строка 105) центров социально-психологической помощи молодежи (ед)</t>
  </si>
  <si>
    <t>из них (строка 105) по другому профилю (ед)</t>
  </si>
  <si>
    <t>Численность граждан, получивших социальные услуги в учреждениях по работе с молодежью (сумма строк 118-129)</t>
  </si>
  <si>
    <t>из них (строка 117) получивших информационную помощь (чел)</t>
  </si>
  <si>
    <t>из них (строка 117) получивших помощь в вопросах семейных и детско-родительских отношений (чел)</t>
  </si>
  <si>
    <t>из них (строка 117) получивших помощь в допризывной подготовке (чел)</t>
  </si>
  <si>
    <t>из них (строка 117) получивших помощь в профессиональной ориентации (чел)</t>
  </si>
  <si>
    <t>из них (строка 117) получивших помощь в трудоустройстве (чел)</t>
  </si>
  <si>
    <t>из них (строка 117) получивших правовую помощь (чел)</t>
  </si>
  <si>
    <t>из них (строка 117) получивших социально-психологическую помощь (чел)</t>
  </si>
  <si>
    <t>Численности несовершеннолетних, состоящих на учете в различных органах и учреждениях профилактики, получивших услуги в клубных формированиях (строка 131) не может превышать численность несовершеннолетних, состоящих на учете в различных органах и учреждениях профилактики, с которыми проводилась индивидуальная работа (строка 127), то есть из числа стоящих на учете, с которыми работают в учреждениях молодежной политики, либо все занимаются в кружках, либо меньше</t>
  </si>
  <si>
    <t>из них (строка 117) получивших социально-реабилитационные услуги (чел)</t>
  </si>
  <si>
    <t>из них (строка 117) получивших услуги дополнительного образования (чел)</t>
  </si>
  <si>
    <t>из них (строка 117) несовершеннолетних, состоящих на различных видах профилактического учета в органах и учреждениях системы профилактики, с которыми проводилась индивидуальная профилактическая работа (чел)</t>
  </si>
  <si>
    <t>из них (строка 117) получивших услуги по подготовке волонтеров (чел)</t>
  </si>
  <si>
    <t>из них (строка 117) получивших помощь по другому профилю (чел)</t>
  </si>
  <si>
    <t>Численность граждан, получивших социальные услуги по организации занятости в клубных формированиях (кружках, секциях, любительских объединениях, клубах по интересам) учреждений по работе с молодежью (сумма строк 132–136)</t>
  </si>
  <si>
    <t>Строка 127: несовершеннолетних, состоящих на различных видах профилактического учета в органах и учреждениях системы профилактики, с которыми проводилась индивидуальная профилактическая работа (чел)</t>
  </si>
  <si>
    <t>из них (строка 130) несовершеннолетних, состоящих на различных видах профилактического учета в органах и учреждениях системы профилактики (чел)</t>
  </si>
  <si>
    <t>Строка 131: несовершеннолетних, состоящих на различных видах профилактического учета в органах и учреждениях системы профилактики, получивших услуги в клубных формированиях (чел)</t>
  </si>
  <si>
    <t>из них (строка 130) до 13 лет (чел)</t>
  </si>
  <si>
    <t>из них (строка 130) 14–17 лет (чел)</t>
  </si>
  <si>
    <t>Численность несовершеннолетних, состоящих на учете в различных органах и учреждениях профилактики, получивших услуги по организации отдыха (строка 138), профинансированных из раздела бюджета 0707 не может быть больше общей численности несовершеннолетних, состоящих на учете в различных органах и учреждениях профилактики (строка 131)</t>
  </si>
  <si>
    <t>из них (строка 130) 18–24 лет (чел)</t>
  </si>
  <si>
    <t>из них (строка 130) 25–29 лет (чел)</t>
  </si>
  <si>
    <t>из них (строка 130) 30–35 лет (чел)</t>
  </si>
  <si>
    <t>Численность граждан, получивших социальные услуги по организации отдыха детей и молодежи, финансируемые из соответствующего бюджета по разделу «Молодежная политика» (сумма строк 139–140)</t>
  </si>
  <si>
    <t>Строка 138: несовершеннолетних, состоящих на различных видах профилактического учета в органах и учреждениях системы профилактики (чел)</t>
  </si>
  <si>
    <t>из них (строка 137) несовершеннолетних, состоящих на различных видах профилактического учета в органах и учреждениях системы профилактики (чел)</t>
  </si>
  <si>
    <t>Строка 143: Численность несовершеннолетних граждан, состоящих на различных видах профилактического учета в органах и учреждениях системы профилактики (чел)</t>
  </si>
  <si>
    <t>из них (строка 137) в организациях отдыха с круглосуточным пребыванием (чел)</t>
  </si>
  <si>
    <t>из них (строка 137) в организациях отдыха с дневным пребыванием (чел)</t>
  </si>
  <si>
    <t>Численность несовершеннолетних, состоящих на учете в различных органах и учреждениях профилактики (строка 143), включает и несовершеннолетних, состоящих на учете в ОВД (строка 141), поэтому строка 143 всегда больше строки 141.</t>
  </si>
  <si>
    <t>Численность несовершеннолетних граждан, состоящих на учете в органах внутренних дел (чел)</t>
  </si>
  <si>
    <t>сняты с учета в отчетном году, всего (чел)</t>
  </si>
  <si>
    <t>Численность несовершеннолетних граждан, состоящих на различных видах профилактического учета в органах и учреждениях системы профилактики (чел)</t>
  </si>
  <si>
    <t>Строка 141: Численность несовершеннолетних граждан, состоящих на учете в органах внутренних дел (чел)</t>
  </si>
  <si>
    <t>Количество прошедших молодежных форумов, всего (ед)</t>
  </si>
  <si>
    <t>Численность участников молодежных форумов, всего (чел)</t>
  </si>
  <si>
    <t>в них (строка 146) приняли участие граждане 14–17 лет (чел)</t>
  </si>
  <si>
    <t>в них (строка 146) приняли участие граждане 18–24 лет (чел)</t>
  </si>
  <si>
    <t>в них (строка 146) приняли участие граждане 25–29 лет (чел)</t>
  </si>
  <si>
    <t>в них (строка 146) приняли участие граждане 30–35 лет (чел)</t>
  </si>
  <si>
    <t>Раздел 4. Содействие решению жилищных проблем молодежи, молодых семей</t>
  </si>
  <si>
    <t>Участники программ, направленных на решение жилищных проблем молодежи</t>
  </si>
  <si>
    <t>Численность граждан (семей), стоящих на учете как нуждающиеся в улучшении жилищных условий (строка 151 — ед, строки 152-153 — чел)</t>
  </si>
  <si>
    <t>Численность участников программ, направленных на улучшение жилищных условий (строка 151 — ед, строки 152-153 — чел)</t>
  </si>
  <si>
    <t>Численность участников программ, получивших субсидию на улучшение жилищных условий в отчетном году (строка 151 — ед, строки 152-153 — чел)</t>
  </si>
  <si>
    <t>Объем бюджетных средств, израсходованных на улучшение жилищных условий молодежи в отчетном году</t>
  </si>
  <si>
    <t>Всего 
(сумма граф 7-9)</t>
  </si>
  <si>
    <t>из них муниципальный бюджет (тыс руб)</t>
  </si>
  <si>
    <t>из них региональный бюджет (тыс руб)</t>
  </si>
  <si>
    <t>из них федеральный бюджет (тыс руб)</t>
  </si>
  <si>
    <t>Молодые семьи</t>
  </si>
  <si>
    <t>Молодые ученые</t>
  </si>
  <si>
    <t>Молодые специалисты</t>
  </si>
  <si>
    <t>Раздел 5. Обеспечение гарантий в сфере труда и занятости молодежи, содействие трудоустройству молодых граждан</t>
  </si>
  <si>
    <t>Столбец для самопроверки:</t>
  </si>
  <si>
    <t>Численность несовершеннолетних, состоящих на учете в различных органах и учреждениях профилактики, получивших поддержку (строки 160, 164, 168), не может превышать общую численность несовершеннолетних, состоящих на учете (строка 143)</t>
  </si>
  <si>
    <t xml:space="preserve">Число молодых людей, прошедших практики и стажировки в отчетном году по направлению образовательной организации (чел) </t>
  </si>
  <si>
    <t>Число молодых людей, прошедших практику или стажировку на базе органов власти (чел)</t>
  </si>
  <si>
    <t>Наличие программ поддержки молодых специалистов (ед)</t>
  </si>
  <si>
    <t>число молодых специалистов, получивших поддержку в отчетном году в форме выплат (чел)</t>
  </si>
  <si>
    <t>Число молодых людей, обучающихся по образовательным программам среднего профессионального и высшего образования по договорам о целевом обучении (чел)</t>
  </si>
  <si>
    <t>Строка 160: из них (строка 159) состоят на различных видах профилактического учета в органах и учреждениях системы профилактики (чел)</t>
  </si>
  <si>
    <t>Число несовершеннолетних, трудоустроенных на временные работы за счет предусмотренных на эти цели бюджетных средств (чел)</t>
  </si>
  <si>
    <t>Строка 164: из них (строка 161) состоят на различных видах профилактического учета в органах и учреждениях системы профилактики (чел)</t>
  </si>
  <si>
    <t>из них (строка 159) состоят на различных видах профилактического учета в органах и учреждениях системы профилактики (чел)</t>
  </si>
  <si>
    <t>Строка 168: из них (строка 165) состоят на различных видах профилактического учета в органах и учреждениях системы профилактики (чел)</t>
  </si>
  <si>
    <t>Число молодежи, трудоустроенной на временные работы за счет средств работодателя через услуги по организации занятости, оказанные отраслевыми органами власти и/или учреждениями по работе с молодежью (молодежными биржами труда), всего (сумма строк 162-163)</t>
  </si>
  <si>
    <t>из них (строка 161) 14–17 лет (чел)</t>
  </si>
  <si>
    <t>из них (строка 161) 18–35 лет (чел)</t>
  </si>
  <si>
    <t>из них (строка 161) состоят на различных видах профилактического учета в органах и учреждениях системы профилактики (чел)</t>
  </si>
  <si>
    <t>Число молодежи, трудоустроенной на временные работы за счет средств работодателя через Молодежную общероссийскую общественную организацию «Российские Студенческие Отряды», всего (сумма строк 166-167)</t>
  </si>
  <si>
    <t>из них (строка 165) 14–17 лет (чел)</t>
  </si>
  <si>
    <t>из них (строка 165) 18–35 лет (чел)</t>
  </si>
  <si>
    <t>из них (строка 165) состоят на различных видах профилактического учета в органах и учреждениях системы профилактики (чел)</t>
  </si>
  <si>
    <t>Число молодых людей, зарегистрированных как самозанятые (сумма строк 170-173)</t>
  </si>
  <si>
    <t>из них (строка 169) 14–17 лет (чел)</t>
  </si>
  <si>
    <t>из них (строка 169) 18–24 лет (чел)</t>
  </si>
  <si>
    <t>из них (строка 169) 25–29 лет (чел)</t>
  </si>
  <si>
    <t>из них (строка 169) 30–35 лет (чел)</t>
  </si>
  <si>
    <t>Число молодых людей, зарегистрированных как индивидуальные предприниматели (сумма строк 175-178)</t>
  </si>
  <si>
    <t>из них (строка 174) 14–17 лет (чел)</t>
  </si>
  <si>
    <t>из них (строка 174) 18–24 лет (чел)</t>
  </si>
  <si>
    <t>из них (строка 174) 25–29 лет (чел)</t>
  </si>
  <si>
    <t>из них (строка 174) 30–35 лет (чел)</t>
  </si>
  <si>
    <t>Число молодых людей, являющихся руководителями юридических лиц (чел)</t>
  </si>
  <si>
    <t>Число молодых предпринимателей, получивших поддержку в форме субсидии (гранта) в отчетном году (чел)</t>
  </si>
  <si>
    <t>Раздел 6. Информационное обеспечение реализации молодежной политики</t>
  </si>
  <si>
    <t>Численность уникальных пользователей, посетивших официальный сайт отраслевого органа власти (чел)</t>
  </si>
  <si>
    <t>количество просмотров официального сайта отраслевого органа власти (ед)</t>
  </si>
  <si>
    <t>Численность подписчиков/участников официальной группы отраслевого органа власти в социальных сетях (чел)</t>
  </si>
  <si>
    <t>количество реакций пользователей на публикации в официальной группе отраслевого органа власти в социальных сетях (ед)</t>
  </si>
  <si>
    <t>Финансирование информационного освещения реализации молодежной политики (тыс руб)</t>
  </si>
  <si>
    <t>Количество опубликованных в регионе материалов, подготовленных федеральным отраслевым органом власти (ед)</t>
  </si>
  <si>
    <t>Количество упоминаний отраслевого органа власти в средствах массовой информации, всего (сумма строк 188-190):</t>
  </si>
  <si>
    <t>в печатных средствах массовой информации (ед)</t>
  </si>
  <si>
    <t>в интернет-СМИ (ед)</t>
  </si>
  <si>
    <t>в ТВ-сюжетах (ед)</t>
  </si>
  <si>
    <t xml:space="preserve">Количество публикаций, размещенных в наиболее посещаемом информационном ресурсе отраслевого органа власти, о реализации молодежной политики по направлениям, всего (сумма строк 192-202): </t>
  </si>
  <si>
    <t>воспитание гражданственности, патриотизма, преемственности традиций, уважения к отечественной истории, историческим, национальным и иным традициям народов Российской Федерации, обеспечение межнационального (межэтнического) и межконфессионального согласия в молодежной среде, формирование семейных ценностей (ед)</t>
  </si>
  <si>
    <t>поддержка молодежного туризма (ед)</t>
  </si>
  <si>
    <t>поддержка молодежных инициатив, поддержка молодежи, проявившей одаренность (ед)</t>
  </si>
  <si>
    <t>предоставление социальных услуг молодежи, содействие решению жилищных проблем молодежи (ед)</t>
  </si>
  <si>
    <t>содействие просвещению, образованию и научному творчеству молодежи (ед)</t>
  </si>
  <si>
    <t>содействие участию граждан в добровольческой (волонтерской) деятельности (ед)</t>
  </si>
  <si>
    <t>содействие трудоустройству молодых граждан, профессиональному развитию молодых специалистов (ед)</t>
  </si>
  <si>
    <t>поддержка и содействие предпринимательской деятельности молодежи (ед)</t>
  </si>
  <si>
    <t>поддержка деятельности детских и молодежных общественных объединений (ед)</t>
  </si>
  <si>
    <t>количество публикаций (информационных поводов), информирующих о проектах, реализованных по или с учетом инициатив молодежи, в том числе о проектах-победителях конкурсных мероприятий (ед)</t>
  </si>
  <si>
    <t>количество публикаций о достижениях науки, произведениях искусства, выдающихся личностях Отечества с целью укрепления гражданской идентичности и формирования духовно-нравственных ценностей молодежи (ед)</t>
  </si>
  <si>
    <t>Количество совместных с внешними партнерами медиапроектов, запущенных в сообществах отраслевого органа власти в социальных сетях (ед)</t>
  </si>
  <si>
    <t>количество реакций и просмотров пользователей продуктов совместных с внешними партнерами медиапроектов, запущенных в сообществах отраслевого органа власти в социальных сетях (ед)</t>
  </si>
  <si>
    <t>Раздел 7. Финансирование молодежной политики Российской Федерации</t>
  </si>
  <si>
    <t>Объем финансирования подведомственных учреждений (сумма строк 209-215, 219-224) обычно меньше или равен объему финансирования органами власти (сумма субсидии на финансовое обеспечение государственного (муниципального) задания на оказание государственных (муниципальных) услуг и субсидии бюджетным и автономным учреждениям на иные цели, сумма строк 207-208, 217-218). В расходах органов власти указываются все субсидии из раздела 0707 на государственные и муниципальные учреждения, а в расходах учреждений - только расходы только подведомственных органам молодежной политики учреждений (например, может быть выделена субсидия школе на организацию работы пришкольного лагеря, но школа  относится к образовательным организациям и ее расходы не должны указываться в графах 4, 6, 8)</t>
  </si>
  <si>
    <t>Наименование показателя</t>
  </si>
  <si>
    <t>Фактический объем финансирования молодежной политики по разделу «Молодежная политика» с учетом межбюджетных трансфертов, всего (сумма строк 206 и 216)</t>
  </si>
  <si>
    <t>Расходы органа власти. Фактический объем финансирования молодежной политики по разделу «Молодежная политика» на организацию работы с молодежью по целям расходов (сумма строк 207–215):</t>
  </si>
  <si>
    <t>из них (строка 206) субсидии на финансовое обеспечение государственного (муниципального) задания на оказание государственных (муниципальных) услуг (выполнение работ) в сфере молодежной политики (тыс руб)</t>
  </si>
  <si>
    <t xml:space="preserve">Сумма строк 209-215 (Расходы учреждений молодежной политики) </t>
  </si>
  <si>
    <t>из них (строка 206) субсидии бюджетным и автономным учреждениям на иные цели (тыс руб)</t>
  </si>
  <si>
    <t>Сумма строк 207-208 (Субсидии учреждениям молодежной политики органов власти)</t>
  </si>
  <si>
    <t>из них (строка 206) фонд оплаты труда (тыс руб)</t>
  </si>
  <si>
    <t>Сумма строк 219-224 (Расходы подведомственных организаций отдыха детей и молодежи)</t>
  </si>
  <si>
    <t>из них (строка 206) закупка товаров, работ и услуг для обеспечения деятельности (тыс руб)</t>
  </si>
  <si>
    <t>Сумма строк 217-218 (Субсидии организациям отдыха детей и молодежи органов власти)</t>
  </si>
  <si>
    <t>из них (строка 206) на капитальный ремонт и строительство (тыс руб)</t>
  </si>
  <si>
    <t>из них (строка 206) закупка товаров, работ и услуг для проведения мероприятий (тыс руб)</t>
  </si>
  <si>
    <t>из них (строка 206) гранты (субсидии) юридическим лицам (тыс руб)</t>
  </si>
  <si>
    <t>Если указаны получатели грантов  физическим лицам (строка 87), должны быть указаны средства, выделенные на них (строки 214)</t>
  </si>
  <si>
    <t>из них (строка 206) гранты и премии физическим лицам (тыс руб)</t>
  </si>
  <si>
    <t>из них (строка 206) прочие расходы (тыс руб)</t>
  </si>
  <si>
    <t>Расходы органа власти. Фактический объем финансирования молодежной политики по разделу «Молодежная политика» на организацию отдыха детей и молодежи, по целям расходов (сумма строк 217–224):</t>
  </si>
  <si>
    <t>Строка 214: из них (строка 206) гранты и премии физическим лицам (тыс руб)</t>
  </si>
  <si>
    <t>из них (строка 216) субсидии на финансовое обеспечение государственного (муниципального) задания на оказание государственных (муниципальных) услуг (выполнение работ) по организации отдыха детей и молодежи (тыс руб)</t>
  </si>
  <si>
    <t>из них (строка 216) субсидии бюджетным и автономным учреждениям на иные цели (тыс руб)</t>
  </si>
  <si>
    <t>из них (строка 216) фонд оплаты труда (тыс руб)</t>
  </si>
  <si>
    <t>из них (строка 216) закупка товаров, работ и услуг для обеспечения деятельности (тыс руб)</t>
  </si>
  <si>
    <t>из них (строка 216) на капитальный ремонт и строительство (тыс руб)</t>
  </si>
  <si>
    <t>из них (строка 216) закупка товаров, работ и услуг для организации отдыха детей и молодежи (тыс руб)</t>
  </si>
  <si>
    <t>из них (строка 216) гранты (субсидии) юридическим лицам (тыс руб)</t>
  </si>
  <si>
    <t>из них (строка 216) прочие расходы (тыс руб)</t>
  </si>
  <si>
    <t>Фактический объем финансирования молодежной политики по разделу «Молодежная политика» без учета межбюджетных трансфертов, всего (сумма строк 226-227)</t>
  </si>
  <si>
    <t>из них (строка 225) на организацию работы с молодежью (тыс руб)</t>
  </si>
  <si>
    <t>из них (строка 225) на организацию отдыха детей и молодежи (тыс руб)</t>
  </si>
  <si>
    <t>Расходы учреждений молодежной политики. Фактический объем финансирования молодежной политики по разделу «Молодежная политика» на организацию работы с молодежью по целям расходов (сумма строк 207–215):</t>
  </si>
  <si>
    <t>Расходы учреждений отдыха детей и молодежи. Фактический объем финансирования молодежной политики по разделу «Молодежная политика» на организацию отдыха детей и молодежи, по целям расходов (сумма строк 217–224):</t>
  </si>
  <si>
    <t>Раздел 8. Инфраструктура молодежной политики Российской Федерации</t>
  </si>
  <si>
    <t>Столбцы для самопроверки:</t>
  </si>
  <si>
    <t>Количество учреждений, имеющих лицензию на образовательную деятельность (стр. 239) может быть равно или меньше общего числа учреждений, финансируемых 0707 (стр. 233)</t>
  </si>
  <si>
    <t>Количество отраслевых органов, всего (сумма строк 229-232)</t>
  </si>
  <si>
    <t>Строка 239: Количество учреждений, имеющих лицензию на образовательную деятельность, всего (сумма строк 240-241)</t>
  </si>
  <si>
    <t>из них (строка 228) количество отраслевых органов - юридических лиц, наделенных исключительно полномочиями по реализации молодежной политики (ед)</t>
  </si>
  <si>
    <t>Строка 233: Количество учреждений, финансируемых из бюджета по разделу «Молодежная политика» и являющихся юридическими лицами, всего (сумма строк 234-237)</t>
  </si>
  <si>
    <t>из них (строка 228) количество отраслевых органов - юридических лиц, наделенных и иными полномочиями (ед)</t>
  </si>
  <si>
    <t>из них (строка 228) количество отраслевых органов, не являющихся юридическими лицами, наделенных исключительно полномочиями по реализации молодежной политики (ед)</t>
  </si>
  <si>
    <t>из них (строка 228) количество отраслевых органов, не являющихся юридическими лицами, наделенных и иными полномочиями (ед)</t>
  </si>
  <si>
    <t>Количество учреждений, финансируемых из бюджета по разделу «Молодежная политика» и являющихся юридическими лицами, всего (сумма строк 234-237)</t>
  </si>
  <si>
    <t>Средние значения вместимости и площади приведены справочно. Показатель среднее значение прощади на 1 человека подсвечивается розовым, если значения меньше 2 или больше 15 кв.м/чел</t>
  </si>
  <si>
    <t>из них (строка 233) комплексных учреждений по работе с молодежью (ед)</t>
  </si>
  <si>
    <t>Средняя вместимость учреждений по работе с молодежью:</t>
  </si>
  <si>
    <t>из них (строка 233) учреждений по работе с молодежью узкого профиля (ед)</t>
  </si>
  <si>
    <t>Средняя вместимость учреждений отдыха детей и молодежи:</t>
  </si>
  <si>
    <t>из них (строка 233) учреждений отдыха детей и молодежи с круглогодичным круглосуточным пребыванием (ед)</t>
  </si>
  <si>
    <t>Средняя полезная площадь учреждений по работе с молодежью:</t>
  </si>
  <si>
    <t>из них (строка 233) учреждений отдыха детей и молодежи с сезонным круглосуточным пребыванием (ед)</t>
  </si>
  <si>
    <t>Средняя полезная площадь учреждений отдыха детей и молодежи:</t>
  </si>
  <si>
    <t>Количество структурных подразделений учреждений по работе с молодежью (ед)</t>
  </si>
  <si>
    <t>Среднее значение площади на 1 человека в  учреждении по работе с молодежью, кв.м/чел</t>
  </si>
  <si>
    <t>Количество учреждений, имеющих лицензию на образовательную деятельность, всего (сумма строк 240-241)</t>
  </si>
  <si>
    <t>Среднее значение площади на 1 человека в  учреждении отдыха детей и молодежи, кв.м/чел</t>
  </si>
  <si>
    <t>из них (строка 239) учреждений по работе с молодежью (ед)</t>
  </si>
  <si>
    <t>из них (строка 239) учреждений отдыха детей и молодежи (ед)</t>
  </si>
  <si>
    <t>Максимальная вместимость учреждений, финансируемых из бюджета по разделу «Молодежная политика», всего (сумма строк 243-244)</t>
  </si>
  <si>
    <t>из них (строка 242) учреждений по работе с молодежью (чел)</t>
  </si>
  <si>
    <t>из них (строка 242) учреждений отдыха детей и молодежи (чел)</t>
  </si>
  <si>
    <t>Полезная площадь учреждений, финансируемых из бюджета по разделу «Молодежная политика», всего (сумма строк 246-247)</t>
  </si>
  <si>
    <t>из них (строка 245) учреждений по работе с молодежью (м2)</t>
  </si>
  <si>
    <t>из них (строка 245) учреждений отдыха детей и молодежи (м2)</t>
  </si>
  <si>
    <t>Наличие отраслевых программ (подпрограмм) по молодежной политике (ед)</t>
  </si>
  <si>
    <t>Количество отраслевых программ (подпрограмм) по отдельным направлениям молодежной политики, всего (сумма строк 250-259)</t>
  </si>
  <si>
    <t>из них (строка 249) программы молодежного кадрового резерва (ед)</t>
  </si>
  <si>
    <t>из них (строка 249) программы поддержки детских и молодежных общественных объединений (ед)</t>
  </si>
  <si>
    <t>из них (строка 249) программы патриотического воспитания детей и молодежи (ед)</t>
  </si>
  <si>
    <t>из них (строка 249) программ по подготовке граждан к военной службе (ед)</t>
  </si>
  <si>
    <t>из них (строка 249) программы поддержки волонтерского движения (ед)</t>
  </si>
  <si>
    <t>из них (строка 249) программы по профилактике социально-негативных явлений в молодежной среде (ед)</t>
  </si>
  <si>
    <t>из них (строка 249) программы поддержки занятости молодежи (ед)</t>
  </si>
  <si>
    <t>из них (строка 249) программы работы с молодыми семьями (ед)</t>
  </si>
  <si>
    <t>из них (строка 249) программы поддержки молодежного туризма (ед)</t>
  </si>
  <si>
    <t>из них (строка 249) программы других профильных направлений (ед)</t>
  </si>
  <si>
    <t>Количество организаций, с которыми отраслевые органы власти заключили договоры социального партнерства, соглашения о сотрудничестве по вопросам реализации молодежной политики, всего (сумма строк 261-262)</t>
  </si>
  <si>
    <t>из них (строка 260) с бизнес-структурами (ед)</t>
  </si>
  <si>
    <t>из них (строка 260) с социально ориентированными некоммерческими организациями (ед)</t>
  </si>
  <si>
    <t>Количество организаций, осуществляющих функции учреждений по работе с молодежью, но не являющихся отраслевыми учреждениями (ед)</t>
  </si>
  <si>
    <t>Раздел 9. Кадровое обеспечение молодежной политики. Организация подготовки специалистов по работе с молодежью</t>
  </si>
  <si>
    <t>Если указаны учреждения по работе с молодежью (строки 234+235), учреждения отдыха детей и молодежи (строки 236+237), то должна быть указана их штатная (строки 264, 280) и фактическая (строки 269, 285) численность постоянных работников.</t>
  </si>
  <si>
    <t>Штатная численность постоянных работников учреждений по работе с молодежью, всего (сумма строк 265-268)</t>
  </si>
  <si>
    <t>Строка 264: Штатная численность постоянных работников учреждений по работе с молодежью, всего (сумма строк 265-268)</t>
  </si>
  <si>
    <t>из них (строка 264) руководители (ед)</t>
  </si>
  <si>
    <t>Строка 269: Фактическая численность постоянных работников учреждений по работе с молодежью, всего (сумма строк 270-273)</t>
  </si>
  <si>
    <t>из них (строка 264) специалисты и служащие, осуществляющие работу с молодежью (ед)</t>
  </si>
  <si>
    <t>Строка 280: Штатная численность постоянных работников учреждений отдыха детей и молодежи, всего (сумма строк 281-284)</t>
  </si>
  <si>
    <t>из них (строка 264) специалисты и служащие, обеспечивающие функционирование учреждения (ед)</t>
  </si>
  <si>
    <t>Строка 285: Фактическая численность постоянных работников учреждений отдыха детей и молодежи, всего (сумма строк 286-289)</t>
  </si>
  <si>
    <t>из них (строка 264) вспомогательный персонал (рабочие) (ед)</t>
  </si>
  <si>
    <t xml:space="preserve">Строки 234+235: Количество учреждений по работе с молодежью, финансируемых из бюджета по разделу «Молодежная политика» и являющихся юридическими лицами, всего </t>
  </si>
  <si>
    <t>Фактическая численность постоянных работников учреждений по работе с молодежью, всего (сумма строк 270-273)</t>
  </si>
  <si>
    <t xml:space="preserve">Строки 236+237: Количество учреждений отдыха детей и молодежи, финансируемых из бюджета по разделу «Молодежная политика» и являющихся юридическими лицами, всего </t>
  </si>
  <si>
    <t>из них (строка 269) руководители (чел)</t>
  </si>
  <si>
    <t>из них (строка 269) специалисты и служащие, осуществляющие работу с молодежью (чел)</t>
  </si>
  <si>
    <t>Справочно:</t>
  </si>
  <si>
    <t>из них (строка 269) специалисты и служащие, обеспечивающие функционирование учреждения (чел)</t>
  </si>
  <si>
    <t>Средняя штатная численность постоянных работников учреждений по работе с молодежью на 1 учреждение</t>
  </si>
  <si>
    <t>из них (строка 269) вспомогательный персонал (рабочие) (чел)</t>
  </si>
  <si>
    <t>Средняя штатная численность постоянных работников учреждений отдыха детей и молодежи на 1 учреждение</t>
  </si>
  <si>
    <t>из них (строка 269) в возрасте 18-35 лет (чел)</t>
  </si>
  <si>
    <t>из них (строка 269) соответствуют профессиональному стандарту «Специалист по работе с молодежью» (чел)</t>
  </si>
  <si>
    <t>из них (строка 269) прошли курсы повышения квалификации и профессиональной переподготовки (чел)</t>
  </si>
  <si>
    <t>из них (строка 269) приняли участие в мероприятиях, направленных на развитие профессиональных компетенций работников, занимающихся вопросами молодежной политики (чел)</t>
  </si>
  <si>
    <t>из них (строка 269) специалистов, в должностные инструкции которых включена деятельность по реализации профилактических мероприятий по работе с несовершеннолетними, состоящими на различных видах профилактического учета в органах и учреждениях системы профилактики (чел)</t>
  </si>
  <si>
    <t>из них (строка 269) входят в состав комиссий по делам несовершеннолетних и защите их прав (чел)</t>
  </si>
  <si>
    <t>Штатная численность постоянных работников учреждений отдыха детей и молодежи, всего (сумма строк 281-284)</t>
  </si>
  <si>
    <t>из них (строка 280) руководители (ед)</t>
  </si>
  <si>
    <t>из них (строка 280) специалисты и служащие, организующие отдых детей и молодежи (ед)</t>
  </si>
  <si>
    <t>из них (строка 280) специалисты и служащие, обеспечивающие функционирование учреждения (ед)</t>
  </si>
  <si>
    <t>из них (строка 280) вспомогательный персонал (рабочие) (ед)</t>
  </si>
  <si>
    <t>Фактическая численность постоянных работников учреждений отдыха детей и молодежи, всего (сумма строк 286-289)</t>
  </si>
  <si>
    <t>из них (строка 285) руководители (чел)</t>
  </si>
  <si>
    <t>из них (строка 285) специалисты и служащие, организующие отдых детей и молодежи (чел)</t>
  </si>
  <si>
    <t>из них (строка 285) специалисты и служащие, обеспечивающие функционирование учреждения (чел)</t>
  </si>
  <si>
    <t>из них (строка 285) вспомогательный персонал (рабочие) (чел)</t>
  </si>
  <si>
    <t>из них (строка 285) в возрасте 18-35 лет (чел)</t>
  </si>
  <si>
    <t>из них (строка 285) соответствуют профессиональному стандарту «Специалист по работе с молодежью» (чел)</t>
  </si>
  <si>
    <t>из них (строка 285) прошли курсы повышения квалификации и профессиональной переподготовки (чел)</t>
  </si>
  <si>
    <t>из них (строка 285) приняли участие в мероприятиях, направленных на развитие профессиональных компетенций работников, занимающихся вопросами организации отдыха детей и молодежи (чел)</t>
  </si>
  <si>
    <t>Фактическая численность работников отраслевых органов власти (чел)</t>
  </si>
  <si>
    <t>из них (строка 294) в возрасте 18–35 лет (чел)</t>
  </si>
  <si>
    <t>из них (строка 294) прошли курсы повышения квалификации и профессиональной переподготовки (чел)</t>
  </si>
  <si>
    <t>из них (строка 294) приняли участие в мероприятиях, направленных на развитие профессиональных компетенций работников, занимающихся вопросами молодежи (чел)</t>
  </si>
  <si>
    <t>из них (строка 294) специалистов, в должностные инструкции которых включена деятельность по реализации профилактических мероприятий по работе с несовершеннолетними, состоящими на различных видах профилактического учета в органах и учреждениях системы профилактики (чел)</t>
  </si>
  <si>
    <t>из них (строка 294) входят в состав комиссий по делам несовершеннолетних и защите их прав (чел)</t>
  </si>
  <si>
    <t>Раздел 10. Содействие общественной деятельности, направленной на поддержку молодежи.</t>
  </si>
  <si>
    <t>Раздел 10.1. Поддержка деятельности молодежных общественных объединений</t>
  </si>
  <si>
    <t>Численность несовершеннолетних, состоящих на учете в различных органах и учреждениях профилактики, вовлеченных в деятельность общественных объединений (строка 349) не может быть больше общей численности несовершеннолетних, состоящих на учете (строка 143)</t>
  </si>
  <si>
    <t>Количество детских и молодежных общественных объединений, пользующихся государственной (муниципальной) поддержкой (ед)</t>
  </si>
  <si>
    <t>Строка 349: Численность несовершеннолетних, состоящих на различных видах профилактического учета в органах и учреждениях системы профилактики, вовлеченных в деятельность общественных объединений (чел)</t>
  </si>
  <si>
    <t>из них (строка 300) получили субсидии на реализацию уставной деятельности (ед)</t>
  </si>
  <si>
    <t>из них (строка 300) получили субсидии (гранты) на реализацию проектов (ед)</t>
  </si>
  <si>
    <t>из них (строка 300) получают поддержку в форме безвозмездного пользования государственным (муниципальным) имуществом на постоянной основе (ед)</t>
  </si>
  <si>
    <t>из них (строка 300) получают поддержку в форме безвозмездного пользования государственным (муниципальным) имуществом для проведения мероприятий (ед)</t>
  </si>
  <si>
    <t>Объем бюджетных средств, израсходованных на поддержку детских и молодежных общественных объединений (сумма строк 306-307)</t>
  </si>
  <si>
    <t>объем бюджетных средств на субсидии на реализацию уставной деятельности (тыс руб)</t>
  </si>
  <si>
    <t>объем бюджетных средств на субсидии (гранты) на реализацию проектов (тыс руб)</t>
  </si>
  <si>
    <t>Количество проектов, реализованных на средства субсидии (грантов) (ед)</t>
  </si>
  <si>
    <t>Число молодежи, принявшей участие в проектах, реализованных на средства субсидии (грантов) (чел)</t>
  </si>
  <si>
    <t>Количество прочих общественных объединений, реализующих деятельность, направленную на поддержку молодежи, пользующихся государственной (муниципальной поддержкой) (ед)</t>
  </si>
  <si>
    <t>из них (строка 310) получили субсидии на реализацию уставной деятельности (ед)</t>
  </si>
  <si>
    <t>из них (строка 310) получили субсидии (гранты) на реализацию проектов (ед)</t>
  </si>
  <si>
    <t>из них (строка 310) получают поддержку в форме безвозмездного пользования государственным (муниципальным) имуществом на постоянной основе (ед)</t>
  </si>
  <si>
    <t>из них (строка 310) получают поддержку в форме безвозмездного пользования государственным (муниципальным) имуществом для проведения мероприятий (ед)</t>
  </si>
  <si>
    <t>Объем бюджетных средств, израсходованных на поддержку прочих общественных объединений, реализующих деятельность, направленную на поддержку молодежи (сумма строк 316-317)</t>
  </si>
  <si>
    <t>Количество общественных объединений, взаимодействующих с отраслевыми органами власти, по направлениям деятельности, всего (ед)</t>
  </si>
  <si>
    <t>из них (строка 320) работающие по нескольким направлениям (ед)</t>
  </si>
  <si>
    <t>из них (строка 320) военно-патриотические объединения (ед)</t>
  </si>
  <si>
    <t>из них (строка 320) военно-поисковые объединения (ед)</t>
  </si>
  <si>
    <t>из них (строка 320) казачьи объединения (ед)</t>
  </si>
  <si>
    <t xml:space="preserve">из них (строка 320) краеведческие объединения (ед) </t>
  </si>
  <si>
    <t>из них (строка 320) объединения в сфере защиты гражданских прав и свобод (ед)</t>
  </si>
  <si>
    <t xml:space="preserve">из них (строка 320) объединения в сфере информационной безопасности (кибердружины) (ед) </t>
  </si>
  <si>
    <t xml:space="preserve">из них (строка 320) объединения в сфере информационных технологий и СМИ (медиацентры) (ед) </t>
  </si>
  <si>
    <t>из них (строка 320) объединения в сфере охраны здоровья и пропаганды здорового образа жизни (ед)</t>
  </si>
  <si>
    <t>из них (строка 320) объединения в сфере правового и финансового просвещения (ед)</t>
  </si>
  <si>
    <t>из них (строка 320) объединения в сфере предупреждения и ликвидации последствий чрезвычайных ситуаций (ед)</t>
  </si>
  <si>
    <t>из них (строка 320) объединения в сфере содействия в поиске пропавших людей (ед)</t>
  </si>
  <si>
    <t>из них (строка 320) объединения в сфере содействия правоохранительным органам (ед)</t>
  </si>
  <si>
    <t>из них (строка 320) объединения ветеранов (ед)</t>
  </si>
  <si>
    <t>из них (строка 320) объединения исторической реконструкции (ед)</t>
  </si>
  <si>
    <t>из них (строка 320) объединения молодых инвалидов (ед)</t>
  </si>
  <si>
    <t>из них (строка 320) объединения молодых семей, многодетных семей, семейные клубы (ед)</t>
  </si>
  <si>
    <t>из них (строка 320) объединения молодых ученых и специалистов (ед)</t>
  </si>
  <si>
    <t>из них (строка 320) объединения по оказанию социальной помощи населению (ед)</t>
  </si>
  <si>
    <t>из них (строка 320) политические объединения (ед)</t>
  </si>
  <si>
    <t>из них (строка 320) социально-педагогические объединения (ед)</t>
  </si>
  <si>
    <t>из них (строка 320) спортивные объединения и объединения в сфере физической культуры (ед)</t>
  </si>
  <si>
    <t>из них (строка 320) творческие объединения (ед)</t>
  </si>
  <si>
    <t>из них (строка 320) туристические объединения (ед)</t>
  </si>
  <si>
    <t>из них (строка 320) экологические объединения (ед)</t>
  </si>
  <si>
    <t>из них (строка 320) прочие объединения (ед)</t>
  </si>
  <si>
    <t>Количество мероприятий, реализованных отраслевыми органами власти в партнерстве с общественными объединениями в отчетном году, из числа указанных в разделе 1 (ед)</t>
  </si>
  <si>
    <t>число молодежи, принявшей участие в проектах, реализованных отраслевыми органами власти в партнерстве с общественными объединениями в отчетном году (чел.дн)</t>
  </si>
  <si>
    <t>Численность несовершеннолетних, состоящих на различных видах профилактического учета в органах и учреждениях системы профилактики, вовлеченных в деятельность общественных объединений (чел)</t>
  </si>
  <si>
    <t>Раздел 10.2. Представленность общероссийских общественных и общественно-государственных объединений</t>
  </si>
  <si>
    <t>Статус объединения</t>
  </si>
  <si>
    <t>Количество местных отделений (ед)</t>
  </si>
  <si>
    <t>Количество региональных отделений (ед)</t>
  </si>
  <si>
    <t>Численность членов/участников (чел)</t>
  </si>
  <si>
    <t xml:space="preserve">Всероссийское детско-юношеское военно-патриотическое общественное движение «ЮНАРМИЯ» </t>
  </si>
  <si>
    <t>детское</t>
  </si>
  <si>
    <t xml:space="preserve">Общероссийское общественно-государственное движение детей и молодежи «Движение первых» </t>
  </si>
  <si>
    <t>Всероссийская молодежная организация ЛДПР</t>
  </si>
  <si>
    <t>молодежное</t>
  </si>
  <si>
    <t xml:space="preserve">Всероссийская общественная молодежная организация «Всероссийский студенческий корпус спасателей» </t>
  </si>
  <si>
    <t xml:space="preserve">Всероссийская общественная организация «Молодая Гвардия Единой России» </t>
  </si>
  <si>
    <t>Всероссийское добровольческое молодежное общественное движение «За патриотическое, духовно-нравственное воспитание молодежи «Волонтерская Рота Боевого Братства»</t>
  </si>
  <si>
    <t xml:space="preserve">Молодежная общероссийская общественная организация «Российские Студенческие Отряды» </t>
  </si>
  <si>
    <t xml:space="preserve">Общероссийская молодежная общественная организация «Ассоциация студенческих спортивных клубов России» </t>
  </si>
  <si>
    <t xml:space="preserve">Общероссийская молодежная общественная организация «Российский союз сельской молодежи» </t>
  </si>
  <si>
    <t>Общероссийская общественная молодежная организация «Молодежь СПРАВЕДЛИВОЙ РОССИИ»</t>
  </si>
  <si>
    <t>Общероссийская общественная молодежная организация в поддержку молодежных инициатив «Ленинский коммунистический союз молодежи Российской Федерации»</t>
  </si>
  <si>
    <t>Общероссийская общественная молодежная патриотическая организация общероссийской общественной организации «Российский Союз ветеранов Афганистана» «НАСЛЕДИЕ»</t>
  </si>
  <si>
    <t xml:space="preserve">Общероссийская общественная организация «Российский Союз Молодежи» </t>
  </si>
  <si>
    <t>Профсоюзные организации студентов образовательных организаций профессионального и высшего образования</t>
  </si>
  <si>
    <t>Всероссийская общественная организация «Содружество выпускников детских домов «Дети всей страны»</t>
  </si>
  <si>
    <t>прочее</t>
  </si>
  <si>
    <t>Всероссийская общественная организация волонтеров-экологов «Делай!»</t>
  </si>
  <si>
    <t xml:space="preserve">Всероссийское общественное движение «ВОЛОНТЕРЫ ПОБЕДЫ» </t>
  </si>
  <si>
    <t xml:space="preserve">Всероссийское общественное движение добровольцев в сфере здравоохранения «Волонтеры-медики» </t>
  </si>
  <si>
    <t>Всероссийское общественное движение добровольцев в сфере культуры «Волонтеры культуры»</t>
  </si>
  <si>
    <t>Всероссийское экологическое общественное движение «Экосистема»</t>
  </si>
  <si>
    <t>Общероссийская общественная организация «Российское Содружество специалистов, преподавателей и студентов колледжей»;</t>
  </si>
  <si>
    <t xml:space="preserve">Общероссийская общественная организация по вовлечению молодежи в развитие территорий «Городские реновации» </t>
  </si>
  <si>
    <t xml:space="preserve">Общероссийская общественная организация уличной культуры и спорта «Улицы России» </t>
  </si>
  <si>
    <t xml:space="preserve">Общероссийское общественное движение по увековечению памяти погибших при защите Отечества «Поисковое движение России» </t>
  </si>
  <si>
    <t>Раздел 11.1. Инфраструктурная поддержка добровольчества (волонтерства)</t>
  </si>
  <si>
    <t>Всего (сумма граф 4-8)</t>
  </si>
  <si>
    <t>Организационно-правовая форма объектов инфраструктуры поддержки волонтерства</t>
  </si>
  <si>
    <t>Численность добровольческих (волонтерских) сообществ, созданных на базе объектов инфраструктуры (чел)</t>
  </si>
  <si>
    <t>подразделение органа власти или консультативно-совещательный орган при органе власти (ед)</t>
  </si>
  <si>
    <t>муниципальное или государственное учреждение социальной сферы (ед)</t>
  </si>
  <si>
    <t>подразделение муниципального или государственного учреждения социальной сферы (ед)</t>
  </si>
  <si>
    <t>негосударственная некоммерческая организация или ее подразделение (ед)</t>
  </si>
  <si>
    <t>подразделение коммерческой организации, социальные предприниматели (ед)</t>
  </si>
  <si>
    <t>Общее количество региональных объектов инфраструктуры поддержки добровольчества (волонтерства):</t>
  </si>
  <si>
    <t>Общее количество региональных / муниципальных объектов инфраструктуры поддержки добровольчества (строки 374 / 379) не может быть больше суммы строк 375+377+378 / 380-383, но может быть меньше, если ресурсный центр и волонтерский штаб - это одно и то же объединение</t>
  </si>
  <si>
    <t>из них (строка 374) включенных в программу АВЦ «Ресурсные центры»</t>
  </si>
  <si>
    <t>из них (строка 375) прошли сертификацию АВЦ</t>
  </si>
  <si>
    <t>из них (строка 374) штабов #МЫВМЕСТЕ, включенных во Всероссийскую акцию взаимопомощи #МЫВМЕСТЕ</t>
  </si>
  <si>
    <t>Строка 374: Общее количество региональных объектов инфраструктуры поддержки добровольчества (волонтерства):</t>
  </si>
  <si>
    <t>из них (строка 374) имеющих другой профиль</t>
  </si>
  <si>
    <t>Сумма строк: 375+377+378</t>
  </si>
  <si>
    <t>Общее количество муниципальных объектов инфраструктуры поддержки добровольчества (волонтерства) (кроме «Добро.Центров»):</t>
  </si>
  <si>
    <t>Строка 379: Общее количество муниципальных объектов инфраструктуры поддержки добровольчества (волонтерства) (кроме «Добро.Центров»):</t>
  </si>
  <si>
    <t>из них (строка 379) ресурсных центров поддержки добровольчества (волонтерства)</t>
  </si>
  <si>
    <t>Сумма строк: 380-383</t>
  </si>
  <si>
    <t>из них (строка 379) центров поддержки «серебряного» добровольчества (волонтерства)</t>
  </si>
  <si>
    <t>из них (строка 379) сообществ по оказанию адресной помощи в рамках Всероссийской акции взаимопомощи #МЫВМЕСТЕ</t>
  </si>
  <si>
    <t>из (строка 379) них имеющих другой профиль</t>
  </si>
  <si>
    <t>Общее количество «Добро.Центров», работающих по социальной франшизе АВЦ</t>
  </si>
  <si>
    <t>ВСЕГО (сумма строк 374, 379, 384):</t>
  </si>
  <si>
    <t>Раздел 11.2. Организаторы добровольческой (волонтерской) деятельности</t>
  </si>
  <si>
    <t>Всего</t>
  </si>
  <si>
    <t>Общее количество государственных и муниципальных учреждений, являющихся организаторами добровольческой (волонтерской) деятельности (вовлекающих граждан в добровольческую (волонтерскую) деятельность) (сумма строк 388-398):</t>
  </si>
  <si>
    <t>Общее количество государственных и муниципальных учреждений, являющихся организаторами добровольческой (волонтерской) деятельности (вовлекающих граждан в добровольческую (волонтерскую) деятельность) в сфере работы с молодежью (стр. 397) должно быть меньше или равно общему количеству учреждений по работе с молодежью (сумма строк 234+235)+ отраслевые органы (стр. 229-232)</t>
  </si>
  <si>
    <t>из них сферы образования (сумма строк 388-390):</t>
  </si>
  <si>
    <t>общеобразовательные организации</t>
  </si>
  <si>
    <t>Строка 397: Общее количество организаторов добровольческой (волонтерской) деятельности в сфере работы с молодежью:</t>
  </si>
  <si>
    <t>профессиональные образовательные организации</t>
  </si>
  <si>
    <t>Строка 234+235: Количество учреждений по работе с молодежью</t>
  </si>
  <si>
    <t>образовательные организации высшего образования</t>
  </si>
  <si>
    <t>из них сферы здравоохранения</t>
  </si>
  <si>
    <t>из них сферы социальной защиты и социального обслуживания</t>
  </si>
  <si>
    <t>из них сферы культуры</t>
  </si>
  <si>
    <t xml:space="preserve">из них сферы физической культуры и спорта </t>
  </si>
  <si>
    <t>из них сферы охраны природы</t>
  </si>
  <si>
    <t>из них сферы строительства и ЖКХ</t>
  </si>
  <si>
    <t>из них сферы работы с молодежью</t>
  </si>
  <si>
    <t>из них относящихся к прочим сферам</t>
  </si>
  <si>
    <t>Численность членов постоянно действующих добровольческих (волонтерских) сообществ, созданных на базе организаций (сумма строк 388-398):</t>
  </si>
  <si>
    <t>Раздел 11.3. Общая численность граждан, вовлеченных в добровольческую (волонтерскую) деятельность</t>
  </si>
  <si>
    <t>Число граждан, вовлеченных в добровольческую (волонтерскую) деятельность (сумма строк 400-404)</t>
  </si>
  <si>
    <t>из них (строка 399) в возрасте от 7 до 13 лет (чел)</t>
  </si>
  <si>
    <t>из них (строка 399) в возрасте от 14 до 17 лет (чел)</t>
  </si>
  <si>
    <t>из них (строка 399) в возрасте от 18 до 35 лет (чел)</t>
  </si>
  <si>
    <t>из них (строка 399) в возрасте от 36 до 54 лет (чел)</t>
  </si>
  <si>
    <t>из них (строка 399) в возрасте от 55 лет (чел)</t>
  </si>
  <si>
    <t>из них (строка 399) в сфере образования и просвещения (чел)</t>
  </si>
  <si>
    <t>из них (строка 399) в сфере науки (чел)</t>
  </si>
  <si>
    <t>из них (строка 399) в сфере гражданско-патриотического воспитания (чел)</t>
  </si>
  <si>
    <t>из них (строка 399) в сфере здравоохранения (чел)</t>
  </si>
  <si>
    <t>из них (строка 399) в сфере социальной поддержки и социального обслуживания населения (чел)</t>
  </si>
  <si>
    <t>из них (строка 399) в сфере культуры (чел)</t>
  </si>
  <si>
    <t>из них (строка 399) в сфере физической культуры и спорта (чел)</t>
  </si>
  <si>
    <t>Число граждан, вовлеченных в добровольческую (волонтерскую) деятельность (строка 399) должно быть меньше или равно сумме строк 405-420, так как один и тот же волонтер мог участвовать в мероприятиях разной направленности</t>
  </si>
  <si>
    <t>из них (строка 399) в сфере охраны природы (чел)</t>
  </si>
  <si>
    <t>из них (строка 399) в сфере развития городской среды и туристической деятельности (чел)</t>
  </si>
  <si>
    <t>из них (строка 399) в сфере предупреждения и ликвидации последствий чрезвычайных ситуаций (чел)</t>
  </si>
  <si>
    <t>из них (строка 399) в сфере содействия в поиске пропавших людей, содействия правоохранительным органам в охране общественного порядка в добровольных народных дружинах (чел)</t>
  </si>
  <si>
    <t>Строка 399: Число граждан, вовлеченных в добровольческую (волонтерскую) деятельность (сумма строк 400-404)</t>
  </si>
  <si>
    <t>из них (строка 399) в сфере правовой поддержки населения (чел)</t>
  </si>
  <si>
    <t>Сумма строк 405-420</t>
  </si>
  <si>
    <t>из них (строка 399) в сфере финансового просвещения (чел)</t>
  </si>
  <si>
    <t>из них (строка 399) в сфере инклюзивного добровольчества (волонтерства) (чел)</t>
  </si>
  <si>
    <t>из них (строка 399) в сфере корпоративного добровольчества (волонтерства) (чел)</t>
  </si>
  <si>
    <t>из них (строка 399) в иных сферах (чел)</t>
  </si>
  <si>
    <t>Число граждан, вовлеченных в институт наставничества в рамках отраслевых программ, всего (сумма строк 422-423)</t>
  </si>
  <si>
    <t>из них (строка 421) в качестве наставников (чел)</t>
  </si>
  <si>
    <t>из них (строка 421) в качестве наставляемых (чел)</t>
  </si>
  <si>
    <t>Количество некоммерческих организаций, получающих субсидию из бюджета на реализацию мероприятий в рамках достижения показателя федерального проекта «Социальная активность» по увеличению численности граждан, занимающихся  добровольческой (волонтерской) деятельностью или вовлеченных в деятельность добровольческих (волонтерских) организаций, всего (сумма строк 425-429)</t>
  </si>
  <si>
    <t xml:space="preserve">из них (строка 424) муниципальных и государственных учреждений (ед) </t>
  </si>
  <si>
    <t xml:space="preserve">из них (строка 424) детских и молодежных общественных объединений (ед) </t>
  </si>
  <si>
    <t>Строка 424: Число НКО</t>
  </si>
  <si>
    <t xml:space="preserve">из них (строка 424) детских и молодежных общественно-государственных объединений (ед) </t>
  </si>
  <si>
    <t>Строка 430: Объем средств</t>
  </si>
  <si>
    <t>из них (строка 424) прочих общественных объединений (ед)</t>
  </si>
  <si>
    <t>Строка 436: Число добровольцев</t>
  </si>
  <si>
    <t>из них (строка 424) прочих форм некоммерческих организаций (ед)</t>
  </si>
  <si>
    <t>Объем бюджетных средств, полученных некоммерческими организациями в рамках реализации мероприятий федерального проекта «Социальная активность», всего (сумма строк 431-435)</t>
  </si>
  <si>
    <t xml:space="preserve">из них (строка 430) муниципальными и государственными учреждениями (тыс руб) </t>
  </si>
  <si>
    <t xml:space="preserve">из них (строка 430) детскими и молодежными общественными объединениями (тыс руб) </t>
  </si>
  <si>
    <t xml:space="preserve">из них (строка 430) детскими и молодежными общественно-государственными объединениями (тыс руб) </t>
  </si>
  <si>
    <t>из них (строка 430) прочими общественными объединениями (тыс руб)</t>
  </si>
  <si>
    <t>из них (строка 430) прочими некоммерческими организациями (тыс руб)</t>
  </si>
  <si>
    <t>Число граждан, вовлеченных в добровольческую (волонтерскую) деятельность некоммерческими организациями с использованием бюджетных средств, полученных на реализацию мероприятий федерального проекта «Социальная активность», всего (сумма строк 437-441)</t>
  </si>
  <si>
    <t xml:space="preserve">из них (строка 436) муниципальными и государственными учреждениями (чел.дн) </t>
  </si>
  <si>
    <t xml:space="preserve">из них (строка 436) детскими и молодежными общественными объединениями (чел.дн) </t>
  </si>
  <si>
    <t xml:space="preserve">из них (строка 436) детскими и молодежными общественно-государственными объединениями (чел.дн) </t>
  </si>
  <si>
    <t>из них (строка 436) прочими общественными объединениями (чел.дн)</t>
  </si>
  <si>
    <t>из них (строка 436) прочими некоммерческими организациями (чел.дн)</t>
  </si>
  <si>
    <r>
      <t xml:space="preserve">Должностное лицо, ответственное за предоставление административных данных (лицо, уполномоченное предоставлять аминистративные данные от имени респондента</t>
    </r>
    <r>
      <rPr>
        <rFont val="Times New Roman"/>
        <b val="false"/>
        <i val="false"/>
        <vertAlign val="superscript"/>
        <strike val="false"/>
        <color rgb="FF000000"/>
        <sz val="10"/>
        <u val="none"/>
      </rPr>
      <t xml:space="preserve">1</t>
    </r>
    <r>
      <rPr>
        <rFont val="Times New Roman"/>
        <b val="false"/>
        <i val="false"/>
        <strike val="false"/>
        <color rgb="FF000000"/>
        <sz val="10"/>
        <u val="none"/>
      </rPr>
      <t xml:space="preserve">)</t>
    </r>
  </si>
  <si>
    <t>(должность)</t>
  </si>
  <si>
    <t>(Ф.И.О.)</t>
  </si>
  <si>
    <t>(подпись)</t>
  </si>
  <si>
    <t>(номер контактного телефона)</t>
  </si>
  <si>
    <t>E-mail:</t>
  </si>
  <si>
    <t>(дата составления документа)</t>
  </si>
  <si>
    <r>
      <rPr>
        <rFont val="Times New Roman"/>
        <b val="false"/>
        <i val="false"/>
        <vertAlign val="superscript"/>
        <strike val="false"/>
        <color rgb="FF000000"/>
        <sz val="10"/>
        <u val="none"/>
      </rPr>
      <t xml:space="preserve">1 </t>
    </r>
    <r>
      <rPr>
        <rFont val="Times New Roman"/>
        <b val="false"/>
        <i val="false"/>
        <strike val="false"/>
        <color rgb="FF000000"/>
        <sz val="10"/>
        <u val="none"/>
      </rPr>
      <t xml:space="preserve">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t>
    </r>
  </si>
  <si>
    <t>Объем финансирования программных мероприятий по направлению (руб.)</t>
  </si>
  <si>
    <t>Всего объем финансирования (сумма граф
7-9)</t>
  </si>
  <si>
    <t>Количество детских и молодежных общественных объединений, вовлеченных в реализацию программных мероприятий (ед.)</t>
  </si>
  <si>
    <t>муници-пальных</t>
  </si>
  <si>
    <t>региональных</t>
  </si>
  <si>
    <t>федеральных</t>
  </si>
  <si>
    <t>регио-нальных</t>
  </si>
</sst>
</file>

<file path=xl/styles.xml><?xml version="1.0" encoding="utf-8"?>
<styleSheet xmlns="http://schemas.openxmlformats.org/spreadsheetml/2006/main" xml:space="preserve">
  <numFmts count="7">
    <numFmt numFmtId="164" formatCode="_-* #,##0\ _₽_-;\-* #,##0\ _₽_-;_-* &quot;-&quot;??\ _₽_-;_-@_-"/>
    <numFmt numFmtId="165" formatCode="#,##0_ ;\-#,##0\ "/>
    <numFmt numFmtId="166" formatCode="#,##0.0"/>
    <numFmt numFmtId="167" formatCode="#,##0.0_ ;\-#,##0.0\ "/>
    <numFmt numFmtId="168" formatCode="#,##0.00_ ;\-#,##0.00\ "/>
    <numFmt numFmtId="169" formatCode="#,##0.00&quot; тыс. ед&quot;"/>
    <numFmt numFmtId="170" formatCode="#,##0.00&quot; тыс. руб&quot;"/>
  </numFmts>
  <fonts count="9">
    <font>
      <b val="0"/>
      <i val="0"/>
      <strike val="0"/>
      <u val="none"/>
      <sz val="10"/>
      <color rgb="FF000000"/>
      <name val="Arial Cyr"/>
    </font>
    <font>
      <b val="0"/>
      <i val="0"/>
      <strike val="0"/>
      <u val="none"/>
      <sz val="10"/>
      <color rgb="FF000000"/>
      <name val="Times New Roman"/>
    </font>
    <font>
      <b val="1"/>
      <i val="0"/>
      <strike val="0"/>
      <u val="none"/>
      <sz val="10"/>
      <color rgb="FF000000"/>
      <name val="Times New Roman"/>
    </font>
    <font>
      <b val="1"/>
      <i val="0"/>
      <strike val="0"/>
      <u val="none"/>
      <sz val="12"/>
      <color rgb="FF000000"/>
      <name val="Times New Roman"/>
    </font>
    <font>
      <b val="0"/>
      <i val="0"/>
      <strike val="0"/>
      <u val="none"/>
      <sz val="10"/>
      <color rgb="FFFF0000"/>
      <name val="Times New Roman"/>
    </font>
    <font>
      <b val="1"/>
      <i val="0"/>
      <strike val="0"/>
      <u val="none"/>
      <sz val="10"/>
      <color rgb="FFA6A6A6"/>
      <name val="Times New Roman"/>
    </font>
    <font>
      <b val="0"/>
      <i val="0"/>
      <strike val="0"/>
      <u val="none"/>
      <sz val="10"/>
      <color rgb="FFA6A6A6"/>
      <name val="Arial Cyr"/>
    </font>
    <font>
      <b val="0"/>
      <i val="0"/>
      <strike val="0"/>
      <u val="none"/>
      <sz val="10"/>
      <color rgb="FFA6A6A6"/>
      <name val="Times New Roman"/>
    </font>
    <font>
      <b val="0"/>
      <i val="0"/>
      <strike val="0"/>
      <u val="none"/>
      <sz val="10"/>
      <color rgb="FF808080"/>
      <name val="Times New Roman"/>
    </font>
  </fonts>
  <fills count="6">
    <fill>
      <patternFill patternType="none"/>
    </fill>
    <fill>
      <patternFill patternType="gray125"/>
    </fill>
    <fill>
      <patternFill patternType="solid">
        <fgColor rgb="FFF2F2F2"/>
        <bgColor rgb="FFFFFFFF"/>
      </patternFill>
    </fill>
    <fill>
      <patternFill patternType="solid">
        <fgColor rgb="FFF2F2F2"/>
        <bgColor rgb="FFFDEADA"/>
      </patternFill>
    </fill>
    <fill>
      <patternFill patternType="none"/>
    </fill>
    <fill>
      <patternFill patternType="solid">
        <fgColor rgb="FFFFFFFF"/>
        <bgColor rgb="FFFFFFFF"/>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A6A6A6"/>
      </left>
      <right style="thin">
        <color rgb="FFA6A6A6"/>
      </right>
      <top style="thin">
        <color rgb="FFA6A6A6"/>
      </top>
      <bottom style="thin">
        <color rgb="FFA6A6A6"/>
      </bottom>
      <diagonal/>
    </border>
    <border>
      <left style="thin">
        <color rgb="FF808080"/>
      </left>
      <right style="thin">
        <color rgb="FF808080"/>
      </right>
      <top style="thin">
        <color rgb="FF808080"/>
      </top>
      <bottom style="thin">
        <color rgb="FF80808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A6A6A6"/>
      </left>
      <right/>
      <top/>
      <bottom/>
      <diagonal/>
    </border>
    <border>
      <left/>
      <right/>
      <top/>
      <bottom style="thin">
        <color rgb="FF808080"/>
      </bottom>
      <diagonal/>
    </border>
  </borders>
  <cellStyleXfs count="1">
    <xf numFmtId="0" fontId="0" fillId="0" borderId="0"/>
  </cellStyleXfs>
  <cellXfs count="355">
    <xf xfId="0" fontId="0" numFmtId="0" fillId="0" borderId="0" applyFont="0" applyNumberFormat="0" applyFill="0" applyBorder="0" applyAlignment="0"/>
    <xf xfId="0" fontId="1" numFmtId="0" fillId="0" borderId="0" applyFont="1" applyNumberFormat="0" applyFill="0" applyBorder="0" applyAlignment="0"/>
    <xf xfId="0" fontId="1" numFmtId="0" fillId="0" borderId="0" applyFont="1" applyNumberFormat="0" applyFill="0" applyBorder="0" applyAlignment="1">
      <alignment vertical="bottom" textRotation="0" wrapText="true" shrinkToFit="false"/>
    </xf>
    <xf xfId="0" fontId="1" numFmtId="0" fillId="0" borderId="1" applyFont="1" applyNumberFormat="0" applyFill="0" applyBorder="1" applyAlignment="1">
      <alignment horizontal="center" vertical="center" textRotation="0" wrapText="true" shrinkToFit="false"/>
    </xf>
    <xf xfId="0" fontId="2" numFmtId="0" fillId="0" borderId="0" applyFont="1" applyNumberFormat="0" applyFill="0" applyBorder="0" applyAlignment="1">
      <alignment horizontal="left" vertical="bottom" textRotation="0" wrapText="false" shrinkToFit="false"/>
    </xf>
    <xf xfId="0" fontId="2" numFmtId="0" fillId="0" borderId="0" applyFont="1" applyNumberFormat="0" applyFill="0" applyBorder="0" applyAlignment="1">
      <alignment horizontal="left" vertical="bottom" textRotation="0" wrapText="true" shrinkToFit="false"/>
    </xf>
    <xf xfId="0" fontId="1" numFmtId="0" fillId="0" borderId="1" applyFont="1" applyNumberFormat="0" applyFill="0" applyBorder="1" applyAlignment="1">
      <alignment horizontal="center" vertical="bottom" textRotation="0" wrapText="false" shrinkToFit="false"/>
    </xf>
    <xf xfId="0" fontId="1" numFmtId="164" fillId="2" borderId="1" applyFont="1" applyNumberFormat="1" applyFill="1" applyBorder="1" applyAlignment="1">
      <alignment horizontal="center" vertical="center" textRotation="0" wrapText="false" shrinkToFit="false"/>
    </xf>
    <xf xfId="0" fontId="1" numFmtId="164" fillId="0" borderId="1" applyFont="1" applyNumberFormat="1"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true" shrinkToFit="false"/>
    </xf>
    <xf xfId="0" fontId="1" numFmtId="164" fillId="0" borderId="1" applyFont="1" applyNumberFormat="1" applyFill="0" applyBorder="1" applyAlignment="1" applyProtection="true">
      <alignment horizontal="center" vertical="center" textRotation="0" wrapText="false" shrinkToFit="false"/>
      <protection locked="false"/>
    </xf>
    <xf xfId="0" fontId="1" numFmtId="164" fillId="0" borderId="1" applyFont="1" applyNumberFormat="1" applyFill="0" applyBorder="1" applyAlignment="1" applyProtection="true">
      <alignment horizontal="center" vertical="center" textRotation="0" wrapText="false" shrinkToFit="false"/>
      <protection locked="false"/>
    </xf>
    <xf xfId="0" fontId="1" numFmtId="164" fillId="2" borderId="1" applyFont="1" applyNumberFormat="1" applyFill="1" applyBorder="1" applyAlignment="1">
      <alignment horizontal="center" vertical="center" textRotation="0" wrapText="false" shrinkToFit="false"/>
    </xf>
    <xf xfId="0" fontId="1" numFmtId="164" fillId="0" borderId="1" applyFont="1" applyNumberFormat="1" applyFill="0" applyBorder="1" applyAlignment="1">
      <alignment horizontal="center" vertical="center" textRotation="0" wrapText="false" shrinkToFit="false"/>
    </xf>
    <xf xfId="0" fontId="1" numFmtId="3" fillId="3" borderId="1" applyFont="1" applyNumberFormat="1" applyFill="1" applyBorder="1" applyAlignment="1">
      <alignment horizontal="center" vertical="center" textRotation="0" wrapText="true" shrinkToFit="false"/>
    </xf>
    <xf xfId="0" fontId="1" numFmtId="3" fillId="2" borderId="1" applyFont="1" applyNumberFormat="1" applyFill="1" applyBorder="1" applyAlignment="1">
      <alignment horizontal="center" vertical="center" textRotation="0" wrapText="true" shrinkToFit="false"/>
    </xf>
    <xf xfId="0" fontId="1" numFmtId="3" fillId="0" borderId="1" applyFont="1" applyNumberFormat="1" applyFill="0" applyBorder="1" applyAlignment="1">
      <alignment horizontal="center" vertical="center" textRotation="0" wrapText="true" shrinkToFit="false"/>
    </xf>
    <xf xfId="0" fontId="1" numFmtId="3" fillId="0" borderId="1" applyFont="1" applyNumberFormat="1" applyFill="0" applyBorder="1" applyAlignment="1">
      <alignment horizontal="center" vertical="center" textRotation="0" wrapText="true" shrinkToFit="false"/>
    </xf>
    <xf xfId="0" fontId="1" numFmtId="3" fillId="0" borderId="1" applyFont="1" applyNumberFormat="1" applyFill="0" applyBorder="1" applyAlignment="1">
      <alignment horizontal="center" vertical="center" textRotation="0" wrapText="true" shrinkToFit="false"/>
    </xf>
    <xf xfId="0" fontId="1" numFmtId="0" fillId="0" borderId="0" applyFont="1" applyNumberFormat="0" applyFill="0" applyBorder="0" applyAlignment="1" applyProtection="true">
      <alignment vertical="top" textRotation="0" wrapText="false" shrinkToFit="false"/>
      <protection locked="false"/>
    </xf>
    <xf xfId="0" fontId="1" numFmtId="0" fillId="0" borderId="0" applyFont="1" applyNumberFormat="0" applyFill="0" applyBorder="0" applyAlignment="1" applyProtection="true">
      <alignment vertical="top" textRotation="0" wrapText="false" shrinkToFit="false"/>
      <protection locked="false"/>
    </xf>
    <xf xfId="0" fontId="2" numFmtId="0" fillId="0" borderId="0" applyFont="1" applyNumberFormat="0" applyFill="0" applyBorder="0" applyAlignment="1" applyProtection="true">
      <alignment horizontal="left" vertical="bottom" textRotation="0" wrapText="false" shrinkToFit="false"/>
      <protection locked="false"/>
    </xf>
    <xf xfId="0" fontId="0" numFmtId="0" fillId="0" borderId="0" applyFont="0" applyNumberFormat="0" applyFill="0" applyBorder="0" applyAlignment="0" applyProtection="true">
      <protection locked="false"/>
    </xf>
    <xf xfId="0" fontId="1" numFmtId="0" fillId="0" borderId="0" applyFont="1" applyNumberFormat="0" applyFill="0" applyBorder="0" applyAlignment="1" applyProtection="true">
      <alignment horizontal="left" vertical="center" textRotation="0" wrapText="false" shrinkToFit="false"/>
      <protection locked="false"/>
    </xf>
    <xf xfId="0" fontId="1" numFmtId="0" fillId="0" borderId="0" applyFont="1" applyNumberFormat="0" applyFill="0" applyBorder="0" applyAlignment="1" applyProtection="true">
      <alignment horizontal="left" vertical="bottom" textRotation="0" wrapText="true" shrinkToFit="false"/>
      <protection locked="false"/>
    </xf>
    <xf xfId="0" fontId="1" numFmtId="0" fillId="0" borderId="0" applyFont="1" applyNumberFormat="0" applyFill="0" applyBorder="0" applyAlignment="1" applyProtection="true">
      <alignment horizontal="left" vertical="bottom" textRotation="0" wrapText="false" shrinkToFit="false"/>
      <protection locked="false"/>
    </xf>
    <xf xfId="0" fontId="3" numFmtId="0" fillId="0" borderId="0" applyFont="1" applyNumberFormat="0" applyFill="0" applyBorder="0" applyAlignment="1" applyProtection="true">
      <alignment horizontal="left" vertical="center" textRotation="0" wrapText="false" shrinkToFit="false"/>
      <protection locked="false"/>
    </xf>
    <xf xfId="0" fontId="2" numFmtId="0" fillId="0" borderId="0" applyFont="1" applyNumberFormat="0" applyFill="0" applyBorder="0" applyAlignment="1" applyProtection="true">
      <alignment horizontal="left" vertical="center" textRotation="0" wrapText="false" shrinkToFit="false"/>
      <protection locked="false"/>
    </xf>
    <xf xfId="0" fontId="0" numFmtId="0" fillId="4" borderId="0" applyFont="0" applyNumberFormat="0" applyFill="1" applyBorder="0" applyAlignment="0"/>
    <xf xfId="0" fontId="1" numFmtId="0" fillId="4" borderId="2" applyFont="1" applyNumberFormat="0" applyFill="1" applyBorder="1" applyAlignment="1">
      <alignment horizontal="center" vertical="center" textRotation="0" wrapText="true" shrinkToFit="false"/>
    </xf>
    <xf xfId="0" fontId="1" numFmtId="0" fillId="4" borderId="3" applyFont="1" applyNumberFormat="0" applyFill="1" applyBorder="1" applyAlignment="1">
      <alignment horizontal="center" vertical="center" textRotation="0" wrapText="false" shrinkToFit="false"/>
    </xf>
    <xf xfId="0" fontId="1" numFmtId="0" fillId="4" borderId="3" applyFont="1" applyNumberFormat="0" applyFill="1" applyBorder="1" applyAlignment="1">
      <alignment horizontal="center" vertical="center" textRotation="0" wrapText="false" shrinkToFit="false"/>
    </xf>
    <xf xfId="0" fontId="1" numFmtId="49" fillId="4" borderId="4" applyFont="1" applyNumberFormat="1" applyFill="1" applyBorder="1" applyAlignment="1">
      <alignment horizontal="center" vertical="center" textRotation="0" wrapText="true" shrinkToFit="false"/>
    </xf>
    <xf xfId="0" fontId="1" numFmtId="0" fillId="4" borderId="0" applyFont="1" applyNumberFormat="0" applyFill="1" applyBorder="0" applyAlignment="1" applyProtection="true">
      <alignment vertical="top" textRotation="0" wrapText="true" shrinkToFit="false"/>
      <protection locked="false"/>
    </xf>
    <xf xfId="0" fontId="1" numFmtId="0" fillId="4" borderId="0" applyFont="1" applyNumberFormat="0" applyFill="1" applyBorder="0" applyAlignment="1" applyProtection="true">
      <alignment vertical="top" textRotation="0" wrapText="false" shrinkToFit="false"/>
      <protection locked="false"/>
    </xf>
    <xf xfId="0" fontId="1" numFmtId="0" fillId="4" borderId="0" applyFont="1" applyNumberFormat="0" applyFill="1" applyBorder="0" applyAlignment="1" applyProtection="true">
      <alignment vertical="center" textRotation="0" wrapText="false" shrinkToFit="false"/>
      <protection locked="false"/>
    </xf>
    <xf xfId="0" fontId="2" numFmtId="0" fillId="4" borderId="5" applyFont="1" applyNumberFormat="0" applyFill="1" applyBorder="1" applyAlignment="1" applyProtection="true">
      <alignment vertical="center" textRotation="0" wrapText="false" shrinkToFit="false"/>
      <protection locked="false"/>
    </xf>
    <xf xfId="0" fontId="1" numFmtId="0" fillId="4" borderId="2" applyFont="1" applyNumberFormat="0" applyFill="1" applyBorder="1" applyAlignment="1">
      <alignment horizontal="center" vertical="center" textRotation="0" wrapText="true" shrinkToFit="false"/>
    </xf>
    <xf xfId="0" fontId="1" numFmtId="0" fillId="4" borderId="6" applyFont="1" applyNumberFormat="0" applyFill="1" applyBorder="1" applyAlignment="1" applyProtection="true">
      <alignment horizontal="center" vertical="center" textRotation="0" wrapText="true" shrinkToFit="false"/>
      <protection locked="false"/>
    </xf>
    <xf xfId="0" fontId="1" numFmtId="0" fillId="4" borderId="7" applyFont="1" applyNumberFormat="0" applyFill="1" applyBorder="1" applyAlignment="1" applyProtection="true">
      <alignment horizontal="center" vertical="center" textRotation="0" wrapText="true" shrinkToFit="false"/>
      <protection locked="false"/>
    </xf>
    <xf xfId="0" fontId="1" numFmtId="165" fillId="4" borderId="1" applyFont="1" applyNumberFormat="1" applyFill="1" applyBorder="1" applyAlignment="1" applyProtection="true">
      <alignment horizontal="center" vertical="center" textRotation="0" wrapText="false" shrinkToFit="false"/>
      <protection locked="false"/>
    </xf>
    <xf xfId="0" fontId="1" numFmtId="165" fillId="2" borderId="1" applyFont="1" applyNumberFormat="1" applyFill="1" applyBorder="1" applyAlignment="1">
      <alignment horizontal="center" vertical="center" textRotation="0" wrapText="false" shrinkToFit="false"/>
    </xf>
    <xf xfId="0" fontId="1" numFmtId="165" fillId="3" borderId="1" applyFont="1" applyNumberFormat="1" applyFill="1" applyBorder="1" applyAlignment="1">
      <alignment horizontal="center" vertical="center" textRotation="0" wrapText="true" shrinkToFit="false"/>
    </xf>
    <xf xfId="0" fontId="2" numFmtId="0" fillId="4" borderId="0" applyFont="1" applyNumberFormat="0" applyFill="1" applyBorder="0" applyAlignment="1" applyProtection="true">
      <alignment horizontal="left" vertical="bottom" textRotation="0" wrapText="true" shrinkToFit="false"/>
      <protection locked="false"/>
    </xf>
    <xf xfId="0" fontId="2" numFmtId="0" fillId="4" borderId="0" applyFont="1" applyNumberFormat="0" applyFill="1" applyBorder="0" applyAlignment="1" applyProtection="true">
      <alignment horizontal="left" vertical="bottom" textRotation="0" wrapText="false" shrinkToFit="false"/>
      <protection locked="false"/>
    </xf>
    <xf xfId="0" fontId="1" numFmtId="0" fillId="4" borderId="0" applyFont="1" applyNumberFormat="0" applyFill="1" applyBorder="0" applyAlignment="1" applyProtection="true">
      <alignment horizontal="left" vertical="center" textRotation="0" wrapText="false" shrinkToFit="false"/>
      <protection locked="false"/>
    </xf>
    <xf xfId="0" fontId="3" numFmtId="0" fillId="4" borderId="0" applyFont="1" applyNumberFormat="0" applyFill="1" applyBorder="0" applyAlignment="1">
      <alignment horizontal="left" vertical="bottom" textRotation="0" wrapText="false" shrinkToFit="false"/>
    </xf>
    <xf xfId="0" fontId="2" numFmtId="1" fillId="4" borderId="0" applyFont="1" applyNumberFormat="1" applyFill="1" applyBorder="0" applyAlignment="1">
      <alignment horizontal="left" vertical="bottom" textRotation="0" wrapText="false" shrinkToFit="false"/>
    </xf>
    <xf xfId="0" fontId="2" numFmtId="0" fillId="4" borderId="0" applyFont="1" applyNumberFormat="0" applyFill="1" applyBorder="0" applyAlignment="1">
      <alignment horizontal="left" vertical="bottom" textRotation="0" wrapText="false" shrinkToFit="false"/>
    </xf>
    <xf xfId="0" fontId="2" numFmtId="0" fillId="4" borderId="0" applyFont="1" applyNumberFormat="0" applyFill="1" applyBorder="0" applyAlignment="1">
      <alignment horizontal="left" vertical="bottom" textRotation="0" wrapText="true" shrinkToFit="false"/>
    </xf>
    <xf xfId="0" fontId="1" numFmtId="0" fillId="4" borderId="0" applyFont="1" applyNumberFormat="0" applyFill="1" applyBorder="0" applyAlignment="1">
      <alignment horizontal="left" vertical="center" textRotation="0" wrapText="false" shrinkToFit="false"/>
    </xf>
    <xf xfId="0" fontId="2" numFmtId="0" fillId="4" borderId="0" applyFont="1" applyNumberFormat="0" applyFill="1" applyBorder="0" applyAlignment="1" applyProtection="true">
      <alignment horizontal="left" vertical="bottom" textRotation="0" wrapText="false" shrinkToFit="false"/>
      <protection locked="false"/>
    </xf>
    <xf xfId="0" fontId="1" numFmtId="0" fillId="4" borderId="0" applyFont="1" applyNumberFormat="0" applyFill="1" applyBorder="0" applyAlignment="1" applyProtection="true">
      <alignment horizontal="left" vertical="center" textRotation="0" wrapText="false" shrinkToFit="false"/>
      <protection locked="false"/>
    </xf>
    <xf xfId="0" fontId="0" numFmtId="0" fillId="4" borderId="0" applyFont="0" applyNumberFormat="0" applyFill="1" applyBorder="0" applyAlignment="0" applyProtection="true">
      <protection locked="false"/>
    </xf>
    <xf xfId="0" fontId="1" numFmtId="0" fillId="4" borderId="0" applyFont="1" applyNumberFormat="0" applyFill="1" applyBorder="0" applyAlignment="1" applyProtection="true">
      <alignment horizontal="left" vertical="bottom" textRotation="0" wrapText="false" shrinkToFit="false"/>
      <protection locked="false"/>
    </xf>
    <xf xfId="0" fontId="0" numFmtId="0" fillId="4" borderId="0" applyFont="0" applyNumberFormat="0" applyFill="1" applyBorder="0"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3" numFmtId="0" fillId="4" borderId="0" applyFont="1" applyNumberFormat="0" applyFill="1" applyBorder="0" applyAlignment="1">
      <alignment horizontal="left" vertical="bottom" textRotation="0" wrapText="false" shrinkToFit="false"/>
    </xf>
    <xf xfId="0" fontId="2" numFmtId="0" fillId="4" borderId="0" applyFont="1" applyNumberFormat="0" applyFill="1" applyBorder="0" applyAlignment="1">
      <alignment horizontal="left" vertical="bottom" textRotation="0" wrapText="false" shrinkToFit="false"/>
    </xf>
    <xf xfId="0" fontId="2" numFmtId="0" fillId="4" borderId="0" applyFont="1" applyNumberFormat="0" applyFill="1" applyBorder="0" applyAlignment="1">
      <alignment horizontal="left" vertical="bottom" textRotation="0" wrapText="true" shrinkToFit="false"/>
    </xf>
    <xf xfId="0" fontId="2" numFmtId="0" fillId="4" borderId="0" applyFont="1" applyNumberFormat="0" applyFill="1" applyBorder="0" applyAlignment="1">
      <alignment horizontal="center" vertical="center" textRotation="0" wrapText="true" shrinkToFit="false"/>
    </xf>
    <xf xfId="0" fontId="1" numFmtId="0" fillId="4" borderId="0" applyFont="1" applyNumberFormat="0" applyFill="1" applyBorder="0" applyAlignment="0"/>
    <xf xfId="0" fontId="1" numFmtId="0" fillId="4" borderId="0" applyFont="1" applyNumberFormat="0" applyFill="1" applyBorder="0" applyAlignment="1">
      <alignment vertical="bottom" textRotation="0" wrapText="true" shrinkToFit="false"/>
    </xf>
    <xf xfId="0" fontId="1" numFmtId="0" fillId="4" borderId="0" applyFont="1" applyNumberFormat="0" applyFill="1" applyBorder="0" applyAlignment="1">
      <alignment horizontal="center" vertical="center" textRotation="0" wrapText="true" shrinkToFit="false"/>
    </xf>
    <xf xfId="0" fontId="4" numFmtId="0" fillId="4" borderId="0" applyFont="1" applyNumberFormat="0" applyFill="1" applyBorder="0" applyAlignment="1">
      <alignment horizontal="right" vertical="center" textRotation="0" wrapText="false" shrinkToFit="false"/>
    </xf>
    <xf xfId="0" fontId="1" numFmtId="0" fillId="4" borderId="1"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bottom" textRotation="0" wrapText="false" shrinkToFit="false"/>
    </xf>
    <xf xfId="0" fontId="1" numFmtId="0" fillId="4" borderId="1" applyFont="1" applyNumberFormat="0" applyFill="1" applyBorder="1" applyAlignment="1">
      <alignment horizontal="center" vertical="center" textRotation="0" wrapText="false" shrinkToFit="false"/>
    </xf>
    <xf xfId="0" fontId="1" numFmtId="0" fillId="4" borderId="1" applyFont="1" applyNumberFormat="0" applyFill="1" applyBorder="1" applyAlignment="1">
      <alignment horizontal="left" vertical="center" textRotation="0" wrapText="true" shrinkToFit="false" indent="1"/>
    </xf>
    <xf xfId="0" fontId="2" numFmtId="0" fillId="4" borderId="1" applyFont="1" applyNumberFormat="0" applyFill="1" applyBorder="1" applyAlignment="1">
      <alignment horizontal="left" vertical="center" textRotation="0" wrapText="true" shrinkToFit="false"/>
    </xf>
    <xf xfId="0" fontId="1" numFmtId="0" fillId="4" borderId="1" applyFont="1" applyNumberFormat="0" applyFill="1" applyBorder="1" applyAlignment="1">
      <alignment horizontal="left" vertical="center" textRotation="0" wrapText="true" shrinkToFit="false" indent="2"/>
    </xf>
    <xf xfId="0" fontId="2" numFmtId="0" fillId="4" borderId="1" applyFont="1" applyNumberFormat="0" applyFill="1" applyBorder="1" applyAlignment="1">
      <alignment horizontal="left" vertical="center" textRotation="0" wrapText="true" shrinkToFit="false"/>
    </xf>
    <xf xfId="0" fontId="1" numFmtId="0" fillId="4" borderId="0" applyFont="1" applyNumberFormat="0" applyFill="1" applyBorder="0" applyAlignment="1" applyProtection="true">
      <alignment horizontal="left" vertical="bottom" textRotation="0" wrapText="true" shrinkToFit="false"/>
      <protection locked="false"/>
    </xf>
    <xf xfId="0" fontId="2" numFmtId="0" fillId="4" borderId="0" applyFont="1" applyNumberFormat="0" applyFill="1" applyBorder="0" applyAlignment="1" applyProtection="true">
      <alignment horizontal="left" vertical="bottom" textRotation="0" wrapText="false" shrinkToFit="false"/>
      <protection locked="false"/>
    </xf>
    <xf xfId="0" fontId="1" numFmtId="0" fillId="4" borderId="0" applyFont="1" applyNumberFormat="0" applyFill="1" applyBorder="0" applyAlignment="1" applyProtection="true">
      <alignment horizontal="left" vertical="center" textRotation="0" wrapText="false" shrinkToFit="false"/>
      <protection locked="false"/>
    </xf>
    <xf xfId="0" fontId="1" numFmtId="0" fillId="4" borderId="0" applyFont="1" applyNumberFormat="0" applyFill="1" applyBorder="0" applyAlignment="1" applyProtection="true">
      <alignment horizontal="left" vertical="bottom" textRotation="0" wrapText="false" shrinkToFit="false"/>
      <protection locked="false"/>
    </xf>
    <xf xfId="0" fontId="3" numFmtId="0" fillId="4" borderId="0" applyFont="1" applyNumberFormat="0" applyFill="1" applyBorder="0" applyAlignment="1">
      <alignment horizontal="left" vertical="bottom" textRotation="0" wrapText="false" shrinkToFit="false"/>
    </xf>
    <xf xfId="0" fontId="2" numFmtId="49" fillId="4" borderId="0" applyFont="1" applyNumberFormat="1" applyFill="1" applyBorder="0" applyAlignment="1">
      <alignment horizontal="left" vertical="bottom" textRotation="0" wrapText="false" shrinkToFit="false"/>
    </xf>
    <xf xfId="0" fontId="2" numFmtId="0" fillId="4" borderId="0" applyFont="1" applyNumberFormat="0" applyFill="1" applyBorder="0" applyAlignment="1">
      <alignment horizontal="left" vertical="bottom" textRotation="0" wrapText="true" shrinkToFit="false"/>
    </xf>
    <xf xfId="0" fontId="1" numFmtId="0" fillId="4" borderId="1" applyFont="1" applyNumberFormat="0" applyFill="1" applyBorder="1" applyAlignment="1">
      <alignment horizontal="center" vertical="center" textRotation="0" wrapText="true" shrinkToFit="false"/>
    </xf>
    <xf xfId="0" fontId="1" numFmtId="49" fillId="4" borderId="1" applyFont="1" applyNumberFormat="1" applyFill="1" applyBorder="1" applyAlignment="1">
      <alignment horizontal="center" vertical="center" textRotation="0" wrapText="true" shrinkToFit="false"/>
    </xf>
    <xf xfId="0" fontId="1" numFmtId="0" fillId="4" borderId="1" applyFont="1" applyNumberFormat="0" applyFill="1" applyBorder="1" applyAlignment="1">
      <alignment horizontal="left" vertical="center" textRotation="0" wrapText="true" shrinkToFit="false" indent="1"/>
    </xf>
    <xf xfId="0" fontId="2" numFmtId="0" fillId="4" borderId="1" applyFont="1" applyNumberFormat="0" applyFill="1" applyBorder="1" applyAlignment="1">
      <alignment horizontal="left" vertical="center" textRotation="0" wrapText="true" shrinkToFit="false"/>
    </xf>
    <xf xfId="0" fontId="1" numFmtId="0" fillId="4" borderId="1" applyFont="1" applyNumberFormat="0" applyFill="1" applyBorder="1" applyAlignment="1">
      <alignment horizontal="left" vertical="center" textRotation="0" wrapText="true" shrinkToFit="false" indent="2"/>
    </xf>
    <xf xfId="0" fontId="1" numFmtId="0" fillId="4" borderId="1" applyFont="1" applyNumberFormat="0" applyFill="1" applyBorder="1" applyAlignment="1">
      <alignment horizontal="center" vertical="center" textRotation="0" wrapText="true" shrinkToFit="false"/>
    </xf>
    <xf xfId="0" fontId="3" numFmtId="0" fillId="0" borderId="0" applyFont="1" applyNumberFormat="0" applyFill="0" applyBorder="0" applyAlignment="1">
      <alignment horizontal="left" vertical="bottom" textRotation="0" wrapText="false" shrinkToFit="false"/>
    </xf>
    <xf xfId="0" fontId="2" numFmtId="0" fillId="0" borderId="0" applyFont="1" applyNumberFormat="0" applyFill="0" applyBorder="0" applyAlignment="1">
      <alignment horizontal="left" vertical="bottom" textRotation="0" wrapText="true" shrinkToFit="false"/>
    </xf>
    <xf xfId="0" fontId="2" numFmtId="0" fillId="0" borderId="0" applyFont="1" applyNumberFormat="0" applyFill="0" applyBorder="0" applyAlignment="1">
      <alignment horizontal="left" vertical="bottom" textRotation="0" wrapText="false" shrinkToFit="false"/>
    </xf>
    <xf xfId="0" fontId="1" numFmtId="0" fillId="0" borderId="1" applyFont="1" applyNumberFormat="0" applyFill="0" applyBorder="1" applyAlignment="1">
      <alignment horizontal="center" vertical="center" textRotation="0" wrapText="true" shrinkToFit="false"/>
    </xf>
    <xf xfId="0" fontId="1" numFmtId="0" fillId="4" borderId="1" applyFont="1" applyNumberFormat="0" applyFill="1" applyBorder="1" applyAlignment="1">
      <alignment horizontal="left" vertical="center" textRotation="0" wrapText="true" shrinkToFit="false"/>
    </xf>
    <xf xfId="0" fontId="1" numFmtId="0" fillId="4" borderId="3" applyFont="1" applyNumberFormat="0" applyFill="1" applyBorder="1" applyAlignment="1">
      <alignment horizontal="left" vertical="center" textRotation="0" wrapText="true" shrinkToFit="false"/>
    </xf>
    <xf xfId="0" fontId="1" numFmtId="0" fillId="4" borderId="0" applyFont="1" applyNumberFormat="0" applyFill="1" applyBorder="0" applyAlignment="1">
      <alignment horizontal="right" vertical="center" textRotation="0" wrapText="false" shrinkToFit="false"/>
    </xf>
    <xf xfId="0" fontId="1" numFmtId="0" fillId="4" borderId="1" applyFont="1" applyNumberFormat="0" applyFill="1" applyBorder="1" applyAlignment="1">
      <alignment horizontal="left" vertical="center" textRotation="0" wrapText="true" shrinkToFit="false" indent="1"/>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0" borderId="0" applyFont="1"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lignment horizontal="left" vertical="center"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4" borderId="1" applyFont="1" applyNumberFormat="0" applyFill="1" applyBorder="1" applyAlignment="1">
      <alignment horizontal="left" vertical="center" textRotation="0" wrapText="true" shrinkToFit="false"/>
    </xf>
    <xf xfId="0" fontId="2" numFmtId="0" fillId="4" borderId="1" applyFont="1" applyNumberFormat="0" applyFill="1" applyBorder="1" applyAlignment="1">
      <alignment horizontal="left" vertical="center" textRotation="0" wrapText="true" shrinkToFit="false" indent="1"/>
    </xf>
    <xf xfId="0" fontId="1" numFmtId="0" fillId="4" borderId="1" applyFont="1" applyNumberFormat="0" applyFill="1" applyBorder="1" applyAlignment="1">
      <alignment horizontal="left" vertical="center" textRotation="0" wrapText="true" shrinkToFit="false" indent="2"/>
    </xf>
    <xf xfId="0" fontId="1" numFmtId="0" fillId="0" borderId="0" applyFont="1" applyNumberFormat="0" applyFill="0" applyBorder="0" applyAlignment="1">
      <alignment horizontal="left"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1" applyFont="1" applyNumberFormat="0" applyFill="0" applyBorder="1" applyAlignment="1">
      <alignment horizontal="center" vertical="bottom" textRotation="0" wrapText="true" shrinkToFit="false"/>
    </xf>
    <xf xfId="0" fontId="1" numFmtId="0" fillId="4" borderId="1" applyFont="1" applyNumberFormat="0" applyFill="1" applyBorder="1" applyAlignment="1">
      <alignment horizontal="left" vertical="center" textRotation="0" wrapText="false" shrinkToFit="false" indent="1"/>
    </xf>
    <xf xfId="0" fontId="1" numFmtId="0" fillId="0" borderId="0" applyFont="1" applyNumberFormat="0" applyFill="0" applyBorder="0" applyAlignment="1">
      <alignment horizontal="right" vertical="center" textRotation="0" wrapText="false" shrinkToFit="false"/>
    </xf>
    <xf xfId="0" fontId="1" numFmtId="3" fillId="2" borderId="1" applyFont="1" applyNumberFormat="1" applyFill="1" applyBorder="1" applyAlignment="1">
      <alignment horizontal="center" vertical="center" textRotation="0" wrapText="false" shrinkToFit="false"/>
    </xf>
    <xf xfId="0" fontId="1" numFmtId="0" fillId="0" borderId="1" applyFont="1" applyNumberFormat="0" applyFill="0" applyBorder="1" applyAlignment="1">
      <alignment horizontal="center" vertical="bottom" textRotation="0" wrapText="true" shrinkToFit="false"/>
    </xf>
    <xf xfId="0" fontId="1" numFmtId="0" fillId="0" borderId="0" applyFont="1" applyNumberFormat="0" applyFill="0" applyBorder="0" applyAlignment="1" applyProtection="true">
      <alignment horizontal="center" vertical="center" textRotation="0" wrapText="true" shrinkToFit="false"/>
      <protection locked="false"/>
    </xf>
    <xf xfId="0" fontId="1" numFmtId="0" fillId="0" borderId="0" applyFont="1" applyNumberFormat="0" applyFill="0" applyBorder="0" applyAlignment="1" applyProtection="true">
      <alignment horizontal="left" vertical="bottom" textRotation="0" wrapText="false" shrinkToFit="false" indent="1"/>
      <protection locked="false"/>
    </xf>
    <xf xfId="0" fontId="1" numFmtId="0" fillId="0" borderId="0" applyFont="1" applyNumberFormat="0" applyFill="0" applyBorder="0" applyAlignment="1" applyProtection="true">
      <alignment horizontal="left" vertical="bottom" textRotation="0" wrapText="true" shrinkToFit="false" indent="1"/>
      <protection locked="false"/>
    </xf>
    <xf xfId="0" fontId="1" numFmtId="0" fillId="0" borderId="0" applyFont="1" applyNumberFormat="0" applyFill="0" applyBorder="0" applyAlignment="1">
      <alignment horizontal="left" vertical="center" textRotation="0" wrapText="true" shrinkToFit="false"/>
    </xf>
    <xf xfId="0" fontId="2" numFmtId="0" fillId="0" borderId="1" applyFont="1" applyNumberFormat="0" applyFill="0" applyBorder="1" applyAlignment="1">
      <alignment horizontal="left" vertical="center" textRotation="0" wrapText="true" shrinkToFit="false"/>
    </xf>
    <xf xfId="0" fontId="1" numFmtId="0" fillId="0" borderId="1" applyFont="1" applyNumberFormat="0" applyFill="0" applyBorder="1" applyAlignment="1">
      <alignment horizontal="left" vertical="center" textRotation="0" wrapText="true" shrinkToFit="false" indent="2"/>
    </xf>
    <xf xfId="0" fontId="2" numFmtId="0" fillId="0" borderId="1" applyFont="1" applyNumberFormat="0" applyFill="0" applyBorder="1" applyAlignment="1">
      <alignment horizontal="left" vertical="center" textRotation="0" wrapText="true" shrinkToFit="false" indent="1"/>
    </xf>
    <xf xfId="0" fontId="1" numFmtId="0" fillId="0" borderId="1" applyFont="1" applyNumberFormat="0" applyFill="0" applyBorder="1" applyAlignment="1">
      <alignment horizontal="left" vertical="center" textRotation="0" wrapText="true" shrinkToFit="false" indent="1"/>
    </xf>
    <xf xfId="0" fontId="1" numFmtId="0" fillId="0" borderId="1" applyFont="1" applyNumberFormat="0" applyFill="0" applyBorder="1" applyAlignment="1">
      <alignment horizontal="left" vertical="center" textRotation="0" wrapText="true" shrinkToFit="false" indent="1"/>
    </xf>
    <xf xfId="0" fontId="2" numFmtId="0" fillId="0" borderId="0" applyFont="1" applyNumberFormat="0" applyFill="0" applyBorder="0" applyAlignment="1">
      <alignment horizontal="left" vertical="center" textRotation="0" wrapText="false" shrinkToFit="false"/>
    </xf>
    <xf xfId="0" fontId="3" numFmtId="0" fillId="0" borderId="0" applyFont="1" applyNumberFormat="0" applyFill="0" applyBorder="0" applyAlignment="1">
      <alignment horizontal="center" vertical="center" textRotation="0" wrapText="false" shrinkToFit="false"/>
    </xf>
    <xf xfId="0" fontId="2" numFmtId="0" fillId="0" borderId="0" applyFont="1" applyNumberFormat="0" applyFill="0" applyBorder="0" applyAlignment="1">
      <alignment horizontal="center" vertical="center" textRotation="0" wrapText="false" shrinkToFit="false"/>
    </xf>
    <xf xfId="0" fontId="2" numFmtId="0" fillId="4" borderId="1" applyFont="1" applyNumberFormat="0" applyFill="1" applyBorder="1" applyAlignment="1">
      <alignment vertical="center" textRotation="0" wrapText="true" shrinkToFit="false"/>
    </xf>
    <xf xfId="0" fontId="1" numFmtId="0" fillId="4" borderId="1" applyFont="1" applyNumberFormat="0" applyFill="1" applyBorder="1" applyAlignment="1">
      <alignment horizontal="left" vertical="center" textRotation="0" wrapText="true" shrinkToFit="false" indent="1"/>
    </xf>
    <xf xfId="0" fontId="2" numFmtId="0" fillId="4" borderId="1" applyFont="1" applyNumberFormat="0" applyFill="1" applyBorder="1" applyAlignment="1">
      <alignment vertical="center" textRotation="0" wrapText="true" shrinkToFit="false"/>
    </xf>
    <xf xfId="0" fontId="3" numFmtId="0" fillId="0" borderId="0" applyFont="1" applyNumberFormat="0" applyFill="0" applyBorder="0" applyAlignment="1">
      <alignment vertical="center" textRotation="0" wrapText="false" shrinkToFit="false"/>
    </xf>
    <xf xfId="0" fontId="3" numFmtId="0" fillId="0" borderId="0" applyFont="1" applyNumberFormat="0" applyFill="0" applyBorder="0" applyAlignment="1">
      <alignment vertical="center" textRotation="0" wrapText="true" shrinkToFit="false"/>
    </xf>
    <xf xfId="0" fontId="1" numFmtId="0" fillId="4" borderId="1" applyFont="1" applyNumberFormat="0" applyFill="1" applyBorder="1" applyAlignment="1">
      <alignment horizontal="center" vertical="center" textRotation="0" wrapText="true" shrinkToFit="false"/>
    </xf>
    <xf xfId="0" fontId="1" numFmtId="0" fillId="0" borderId="3" applyFont="1" applyNumberFormat="0" applyFill="0" applyBorder="1" applyAlignment="1">
      <alignment horizontal="center" vertical="center" textRotation="0" wrapText="true" shrinkToFit="false"/>
    </xf>
    <xf xfId="0" fontId="1" numFmtId="0" fillId="0" borderId="1" applyFont="1" applyNumberFormat="0" applyFill="0" applyBorder="1" applyAlignment="1">
      <alignment horizontal="center" vertical="bottom" textRotation="0" wrapText="false" shrinkToFit="false"/>
    </xf>
    <xf xfId="0" fontId="1" numFmtId="0" fillId="0" borderId="3" applyFont="1" applyNumberFormat="0" applyFill="0" applyBorder="1" applyAlignment="1">
      <alignment horizontal="center" vertical="center" textRotation="0" wrapText="false" shrinkToFit="false"/>
    </xf>
    <xf xfId="0" fontId="1" numFmtId="0" fillId="0" borderId="8" applyFont="1" applyNumberFormat="0" applyFill="0" applyBorder="1" applyAlignment="1">
      <alignment horizontal="center" vertical="center" textRotation="0" wrapText="false" shrinkToFit="false"/>
    </xf>
    <xf xfId="0" fontId="1" numFmtId="0" fillId="0" borderId="2" applyFont="1" applyNumberFormat="0" applyFill="0" applyBorder="1" applyAlignment="1">
      <alignment horizontal="center" vertical="center" textRotation="0" wrapText="false" shrinkToFit="false"/>
    </xf>
    <xf xfId="0" fontId="1" numFmtId="0" fillId="4" borderId="1" applyFont="1" applyNumberFormat="0" applyFill="1" applyBorder="1" applyAlignment="1">
      <alignment horizontal="center" vertical="bottom" textRotation="0" wrapText="false" shrinkToFit="false"/>
    </xf>
    <xf xfId="0" fontId="1" numFmtId="1" fillId="4" borderId="1" applyFont="1" applyNumberFormat="1" applyFill="1" applyBorder="1" applyAlignment="1">
      <alignment horizontal="center" vertical="bottom" textRotation="0" wrapText="false" shrinkToFit="false"/>
    </xf>
    <xf xfId="0" fontId="1" numFmtId="0" fillId="4" borderId="1" applyFont="1" applyNumberFormat="0" applyFill="1" applyBorder="1" applyAlignment="1">
      <alignment horizontal="left" vertical="center" textRotation="0" wrapText="true" shrinkToFit="false"/>
    </xf>
    <xf xfId="0" fontId="1" numFmtId="1" fillId="4" borderId="1" applyFont="1" applyNumberFormat="1" applyFill="1" applyBorder="1" applyAlignment="1">
      <alignment horizontal="center" vertical="center" textRotation="0" wrapText="false" shrinkToFit="false"/>
    </xf>
    <xf xfId="0" fontId="1" numFmtId="165" fillId="4" borderId="1" applyFont="1" applyNumberFormat="1" applyFill="1" applyBorder="1" applyAlignment="1" applyProtection="true">
      <alignment horizontal="center" vertical="center" textRotation="0" wrapText="true" shrinkToFit="false"/>
      <protection locked="false"/>
    </xf>
    <xf xfId="0" fontId="1" numFmtId="165" fillId="4" borderId="1" applyFont="1" applyNumberFormat="1" applyFill="1" applyBorder="1" applyAlignment="1" applyProtection="true">
      <alignment horizontal="center" vertical="center" textRotation="0" wrapText="false" shrinkToFit="false"/>
      <protection locked="false"/>
    </xf>
    <xf xfId="0" fontId="1" numFmtId="0" fillId="4" borderId="1" applyFont="1" applyNumberFormat="0" applyFill="1" applyBorder="1" applyAlignment="1">
      <alignment horizontal="left" vertical="center" textRotation="0" wrapText="true" shrinkToFit="false" indent="1"/>
    </xf>
    <xf xfId="0" fontId="1" numFmtId="165" fillId="4" borderId="1" applyFont="1" applyNumberFormat="1" applyFill="1" applyBorder="1" applyAlignment="1" applyProtection="true">
      <alignment horizontal="center" vertical="center" textRotation="0" wrapText="false" shrinkToFit="false"/>
      <protection locked="false"/>
    </xf>
    <xf xfId="0" fontId="2" numFmtId="0" fillId="4" borderId="1" applyFont="1" applyNumberFormat="0" applyFill="1" applyBorder="1" applyAlignment="1">
      <alignment horizontal="left" vertical="center" textRotation="0" wrapText="true" shrinkToFit="false"/>
    </xf>
    <xf xfId="0" fontId="1" numFmtId="165" fillId="4" borderId="1" applyFont="1" applyNumberFormat="1" applyFill="1" applyBorder="1" applyAlignment="1">
      <alignment horizontal="center" vertical="center" textRotation="0" wrapText="false" shrinkToFit="false"/>
    </xf>
    <xf xfId="0" fontId="1" numFmtId="165" fillId="4" borderId="1" applyFont="1" applyNumberFormat="1" applyFill="1" applyBorder="1" applyAlignment="1">
      <alignment horizontal="center" vertical="center" textRotation="0" wrapText="false" shrinkToFit="false"/>
    </xf>
    <xf xfId="0" fontId="1" numFmtId="1" fillId="4" borderId="0" applyFont="1" applyNumberFormat="1" applyFill="1" applyBorder="0" applyAlignment="0"/>
    <xf xfId="0" fontId="1" numFmtId="0" fillId="4" borderId="0" applyFont="1" applyNumberFormat="0" applyFill="1" applyBorder="0" applyAlignment="0"/>
    <xf xfId="0" fontId="1" numFmtId="0" fillId="4" borderId="0" applyFont="1" applyNumberFormat="0" applyFill="1" applyBorder="0" applyAlignment="1">
      <alignment vertical="bottom" textRotation="0" wrapText="true" shrinkToFit="false"/>
    </xf>
    <xf xfId="0" fontId="1" numFmtId="0" fillId="4" borderId="0" applyFont="1" applyNumberFormat="0" applyFill="1" applyBorder="0" applyAlignment="1">
      <alignment horizontal="right" vertical="bottom" textRotation="0" wrapText="false" shrinkToFit="false"/>
    </xf>
    <xf xfId="0" fontId="0" numFmtId="0" fillId="4" borderId="0" applyFont="0" applyNumberFormat="0" applyFill="1" applyBorder="0" applyAlignment="0"/>
    <xf xfId="0" fontId="0" numFmtId="0" fillId="0" borderId="0" applyFont="0" applyNumberFormat="0" applyFill="0" applyBorder="0" applyAlignment="0" applyProtection="true">
      <protection locked="false"/>
    </xf>
    <xf xfId="0" fontId="1" numFmtId="0" fillId="4" borderId="0" applyFont="1" applyNumberFormat="0" applyFill="1" applyBorder="0" applyAlignment="1" applyProtection="true">
      <alignment vertical="bottom" textRotation="0" wrapText="true" shrinkToFit="false"/>
      <protection locked="false"/>
    </xf>
    <xf xfId="0" fontId="1" numFmtId="0" fillId="4" borderId="0" applyFont="1" applyNumberFormat="0" applyFill="1" applyBorder="0" applyAlignment="0" applyProtection="true">
      <protection locked="false"/>
    </xf>
    <xf xfId="0" fontId="1" numFmtId="0" fillId="5" borderId="0" applyFont="1" applyNumberFormat="0" applyFill="1" applyBorder="0" applyAlignment="1">
      <alignment vertical="bottom" textRotation="0" wrapText="true" shrinkToFit="false"/>
    </xf>
    <xf xfId="0" fontId="0" numFmtId="0" fillId="4" borderId="0" applyFont="0" applyNumberFormat="0" applyFill="1" applyBorder="0" applyAlignment="0" applyProtection="true">
      <protection locked="false"/>
    </xf>
    <xf xfId="0" fontId="1" numFmtId="0" fillId="4" borderId="0" applyFont="1" applyNumberFormat="0" applyFill="1" applyBorder="0" applyAlignment="1">
      <alignment horizontal="left" vertical="center" textRotation="0" wrapText="true" shrinkToFit="false" indent="2"/>
    </xf>
    <xf xfId="0" fontId="1" numFmtId="1" fillId="4" borderId="0" applyFont="1" applyNumberFormat="1" applyFill="1" applyBorder="0" applyAlignment="1">
      <alignment horizontal="center" vertical="center" textRotation="0" wrapText="false" shrinkToFit="false"/>
    </xf>
    <xf xfId="0" fontId="1" numFmtId="165" fillId="4" borderId="0" applyFont="1" applyNumberFormat="1" applyFill="1" applyBorder="0" applyAlignment="1">
      <alignment horizontal="center" vertical="center" textRotation="0" wrapText="false" shrinkToFit="false"/>
    </xf>
    <xf xfId="0" fontId="0" numFmtId="1" fillId="0" borderId="0" applyFont="0" applyNumberFormat="1" applyFill="0" applyBorder="0" applyAlignment="0" applyProtection="true">
      <protection locked="false"/>
    </xf>
    <xf xfId="0" fontId="2" numFmtId="0" fillId="4" borderId="1" applyFont="1" applyNumberFormat="0" applyFill="1" applyBorder="1" applyAlignment="1">
      <alignment vertical="center" textRotation="0" wrapText="true" shrinkToFit="false"/>
    </xf>
    <xf xfId="0" fontId="1" numFmtId="1" fillId="4" borderId="1" applyFont="1" applyNumberFormat="1" applyFill="1" applyBorder="1" applyAlignment="1">
      <alignment horizontal="center" vertical="center" textRotation="0" wrapText="false" shrinkToFit="false"/>
    </xf>
    <xf xfId="0" fontId="1" numFmtId="0" fillId="4" borderId="0" applyFont="1" applyNumberFormat="0" applyFill="1" applyBorder="0" applyAlignment="0"/>
    <xf xfId="0" fontId="1" numFmtId="49" fillId="4" borderId="0" applyFont="1" applyNumberFormat="1" applyFill="1" applyBorder="0" applyAlignment="0"/>
    <xf xfId="0" fontId="0" numFmtId="0" fillId="4" borderId="0" applyFont="0" applyNumberFormat="0" applyFill="1" applyBorder="0" applyAlignment="0" applyProtection="true">
      <protection locked="false"/>
    </xf>
    <xf xfId="0" fontId="1" numFmtId="0" fillId="4" borderId="0" applyFont="1" applyNumberFormat="0" applyFill="1" applyBorder="0" applyAlignment="1">
      <alignment vertical="bottom" textRotation="0" wrapText="true" shrinkToFit="false"/>
    </xf>
    <xf xfId="0" fontId="1" numFmtId="0" fillId="4" borderId="0" applyFont="1" applyNumberFormat="0" applyFill="1" applyBorder="0" applyAlignment="1">
      <alignment horizontal="right" vertical="bottom" textRotation="0" wrapText="false" shrinkToFit="false"/>
    </xf>
    <xf xfId="0" fontId="1" numFmtId="0" fillId="4" borderId="1" applyFont="1" applyNumberFormat="0" applyFill="1" applyBorder="1" applyAlignment="1">
      <alignment horizontal="center" vertical="bottom" textRotation="0" wrapText="false" shrinkToFit="false"/>
    </xf>
    <xf xfId="0" fontId="1" numFmtId="49" fillId="4" borderId="1" applyFont="1" applyNumberFormat="1" applyFill="1" applyBorder="1" applyAlignment="1">
      <alignment horizontal="center" vertical="bottom" textRotation="0" wrapText="false" shrinkToFit="false"/>
    </xf>
    <xf xfId="0" fontId="2" numFmtId="0" fillId="4" borderId="1" applyFont="1" applyNumberFormat="0" applyFill="1" applyBorder="1" applyAlignment="1">
      <alignment vertical="center" textRotation="0" wrapText="true" shrinkToFit="false"/>
    </xf>
    <xf xfId="0" fontId="1" numFmtId="1" fillId="4" borderId="1" applyFont="1" applyNumberFormat="1" applyFill="1" applyBorder="1" applyAlignment="1">
      <alignment horizontal="center" vertical="center" textRotation="0" wrapText="false" shrinkToFit="false"/>
    </xf>
    <xf xfId="0" fontId="1" numFmtId="3" fillId="4" borderId="1" applyFont="1" applyNumberFormat="1" applyFill="1" applyBorder="1" applyAlignment="1" applyProtection="true">
      <alignment horizontal="center" vertical="center" textRotation="0" wrapText="false" shrinkToFit="false"/>
      <protection locked="false"/>
    </xf>
    <xf xfId="0" fontId="1" numFmtId="3" fillId="4" borderId="1" applyFont="1" applyNumberFormat="1" applyFill="1" applyBorder="1" applyAlignment="1">
      <alignment horizontal="center" vertical="center" textRotation="0" wrapText="false" shrinkToFit="false"/>
    </xf>
    <xf xfId="0" fontId="1" numFmtId="3" fillId="4" borderId="1" applyFont="1" applyNumberFormat="1" applyFill="1" applyBorder="1" applyAlignment="1">
      <alignment horizontal="center" vertical="center" textRotation="0" wrapText="false" shrinkToFit="false"/>
    </xf>
    <xf xfId="0" fontId="1" numFmtId="3" fillId="4" borderId="1" applyFont="1" applyNumberFormat="1" applyFill="1" applyBorder="1" applyAlignment="1" applyProtection="true">
      <alignment horizontal="center" vertical="center" textRotation="0" wrapText="false" shrinkToFit="false"/>
      <protection locked="false"/>
    </xf>
    <xf xfId="0" fontId="0" numFmtId="49" fillId="0" borderId="0" applyFont="0" applyNumberFormat="1" applyFill="0" applyBorder="0" applyAlignment="0" applyProtection="true">
      <protection locked="false"/>
    </xf>
    <xf xfId="0" fontId="1" numFmtId="0" fillId="0" borderId="0" applyFont="1" applyNumberFormat="0" applyFill="0" applyBorder="0" applyAlignment="0"/>
    <xf xfId="0" fontId="1" numFmtId="0" fillId="0" borderId="0" applyFont="1" applyNumberFormat="0" applyFill="0" applyBorder="0" applyAlignment="1">
      <alignment vertical="bottom" textRotation="0" wrapText="true" shrinkToFit="false"/>
    </xf>
    <xf xfId="0" fontId="0" numFmtId="0" fillId="0" borderId="0" applyFont="0" applyNumberFormat="0" applyFill="0" applyBorder="0" applyAlignment="0"/>
    <xf xfId="0" fontId="1" numFmtId="0" fillId="4" borderId="0" applyFont="1" applyNumberFormat="0" applyFill="1" applyBorder="0" applyAlignment="1">
      <alignment horizontal="right" vertical="bottom" textRotation="0" wrapText="false" shrinkToFit="false"/>
    </xf>
    <xf xfId="0" fontId="1" numFmtId="0" fillId="0" borderId="1" applyFont="1" applyNumberFormat="0" applyFill="0" applyBorder="1" applyAlignment="1">
      <alignment horizontal="left" vertical="center" textRotation="0" wrapText="true" shrinkToFit="false"/>
    </xf>
    <xf xfId="0" fontId="1" numFmtId="1" fillId="0" borderId="1" applyFont="1" applyNumberFormat="1" applyFill="0" applyBorder="1" applyAlignment="1">
      <alignment horizontal="center" vertical="center" textRotation="0" wrapText="false" shrinkToFit="false"/>
    </xf>
    <xf xfId="0" fontId="1" numFmtId="3" fillId="0" borderId="1" applyFont="1" applyNumberFormat="1" applyFill="0" applyBorder="1" applyAlignment="1" applyProtection="true">
      <alignment horizontal="center" vertical="center" textRotation="0" wrapText="false" shrinkToFit="false"/>
      <protection locked="false"/>
    </xf>
    <xf xfId="0" fontId="0" numFmtId="0" fillId="0" borderId="0" applyFont="0" applyNumberFormat="0" applyFill="0" applyBorder="0" applyAlignment="1" applyProtection="true">
      <alignment vertical="center" textRotation="0" wrapText="false" shrinkToFit="false"/>
      <protection locked="false"/>
    </xf>
    <xf xfId="0" fontId="1" numFmtId="0" fillId="0" borderId="0" applyFont="1" applyNumberFormat="0" applyFill="0" applyBorder="0" applyAlignment="1">
      <alignment horizontal="right" vertical="bottom" textRotation="0" wrapText="false" shrinkToFit="false"/>
    </xf>
    <xf xfId="0" fontId="1" numFmtId="0" fillId="5" borderId="1" applyFont="1" applyNumberFormat="0" applyFill="1" applyBorder="1" applyAlignment="1">
      <alignment horizontal="left" vertical="center" textRotation="0" wrapText="true" shrinkToFit="false"/>
    </xf>
    <xf xfId="0" fontId="1" numFmtId="3" fillId="0" borderId="1" applyFont="1" applyNumberFormat="1" applyFill="0" applyBorder="1" applyAlignment="1">
      <alignment horizontal="center" vertical="center" textRotation="0" wrapText="false" shrinkToFit="false"/>
    </xf>
    <xf xfId="0" fontId="3" numFmtId="0" fillId="0" borderId="0" applyFont="1" applyNumberFormat="0" applyFill="0" applyBorder="0" applyAlignment="0"/>
    <xf xfId="0" fontId="1" numFmtId="0" fillId="0" borderId="0" applyFont="1" applyNumberFormat="0" applyFill="0" applyBorder="0" applyAlignment="0" applyProtection="true">
      <protection locked="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true" shrinkToFit="false"/>
    </xf>
    <xf xfId="0" fontId="1" numFmtId="0" fillId="0" borderId="1" applyFont="1" applyNumberFormat="0" applyFill="0" applyBorder="1" applyAlignment="1">
      <alignment horizontal="center" vertical="center" textRotation="0" wrapText="false" shrinkToFit="false"/>
    </xf>
    <xf xfId="0" fontId="1" numFmtId="0" fillId="4" borderId="1" applyFont="1" applyNumberFormat="0" applyFill="1" applyBorder="1" applyAlignment="1">
      <alignment vertical="center" textRotation="0" wrapText="true" shrinkToFit="false"/>
    </xf>
    <xf xfId="0" fontId="1" numFmtId="3" fillId="0" borderId="1" applyFont="1" applyNumberFormat="1" applyFill="0" applyBorder="1" applyAlignment="1" applyProtection="true">
      <alignment horizontal="center" vertical="center" textRotation="0" wrapText="false" shrinkToFit="false"/>
      <protection locked="false"/>
    </xf>
    <xf xfId="0" fontId="1" numFmtId="0" fillId="0" borderId="1" applyFont="1" applyNumberFormat="0" applyFill="0" applyBorder="1" applyAlignment="1">
      <alignment horizontal="left" vertical="center" textRotation="0" wrapText="true" shrinkToFit="false"/>
    </xf>
    <xf xfId="0" fontId="1" numFmtId="3" fillId="0" borderId="1" applyFont="1" applyNumberFormat="1"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1" numFmtId="0" fillId="4" borderId="1" applyFont="1" applyNumberFormat="0" applyFill="1" applyBorder="1" applyAlignment="1">
      <alignment horizontal="left" vertical="bottom" textRotation="0" wrapText="true" shrinkToFit="false" indent="1"/>
    </xf>
    <xf xfId="0" fontId="1" numFmtId="0" fillId="4" borderId="1" applyFont="1" applyNumberFormat="0" applyFill="1" applyBorder="1" applyAlignment="1">
      <alignment horizontal="left" vertical="bottom" textRotation="0" wrapText="false" shrinkToFit="false" indent="1"/>
    </xf>
    <xf xfId="0" fontId="1" numFmtId="0" fillId="4" borderId="1" applyFont="1" applyNumberFormat="0" applyFill="1" applyBorder="1" applyAlignment="1">
      <alignment horizontal="left" vertical="bottom" textRotation="0" wrapText="true" shrinkToFit="false"/>
    </xf>
    <xf xfId="0" fontId="1" numFmtId="3" fillId="0" borderId="1" applyFont="1" applyNumberFormat="1" applyFill="0" applyBorder="1" applyAlignment="1" applyProtection="true">
      <alignment horizontal="center" vertical="center" textRotation="0" wrapText="false" shrinkToFit="false"/>
      <protection locked="false"/>
    </xf>
    <xf xfId="0" fontId="3" numFmtId="0" fillId="0" borderId="0" applyFont="1" applyNumberFormat="0" applyFill="0" applyBorder="0" applyAlignment="1">
      <alignment horizontal="center" vertical="bottom" textRotation="0" wrapText="false" shrinkToFit="false"/>
    </xf>
    <xf xfId="0" fontId="1" numFmtId="0" fillId="0" borderId="1" applyFont="1" applyNumberFormat="0" applyFill="0" applyBorder="1" applyAlignment="1">
      <alignment horizontal="center" vertical="bottom" textRotation="0" wrapText="false" shrinkToFit="false"/>
    </xf>
    <xf xfId="0" fontId="2" numFmtId="0" fillId="0" borderId="1" applyFont="1" applyNumberFormat="0" applyFill="0" applyBorder="1" applyAlignment="1">
      <alignment vertical="center" textRotation="0" wrapText="true" shrinkToFit="false"/>
    </xf>
    <xf xfId="0" fontId="1" numFmtId="0" fillId="0" borderId="3" applyFont="1" applyNumberFormat="0" applyFill="0" applyBorder="1" applyAlignment="1">
      <alignment horizontal="center" vertical="bottom" textRotation="0" wrapText="false" shrinkToFit="false"/>
    </xf>
    <xf xfId="0" fontId="1" numFmtId="0" fillId="0" borderId="1" applyFont="1" applyNumberFormat="0" applyFill="0" applyBorder="1" applyAlignment="1">
      <alignment vertical="center" textRotation="0" wrapText="true" shrinkToFit="false"/>
    </xf>
    <xf xfId="0" fontId="1" numFmtId="1" fillId="0" borderId="9" applyFont="1" applyNumberFormat="1" applyFill="0" applyBorder="1" applyAlignment="1">
      <alignment horizontal="center" vertical="center" textRotation="0" wrapText="false" shrinkToFit="false"/>
    </xf>
    <xf xfId="0" fontId="1" numFmtId="0" fillId="4" borderId="1" applyFont="1" applyNumberFormat="0" applyFill="1" applyBorder="1" applyAlignment="1">
      <alignment vertical="center" textRotation="0" wrapText="true" shrinkToFit="false"/>
    </xf>
    <xf xfId="0" fontId="1" numFmtId="165" fillId="0" borderId="1" applyFont="1" applyNumberFormat="1" applyFill="0" applyBorder="1" applyAlignment="1">
      <alignment horizontal="center" vertical="center" textRotation="0" wrapText="true" shrinkToFit="false"/>
    </xf>
    <xf xfId="0" fontId="1" numFmtId="0" fillId="0" borderId="1" applyFont="1" applyNumberFormat="0" applyFill="0" applyBorder="1" applyAlignment="1">
      <alignment vertical="center" textRotation="0" wrapText="true" shrinkToFit="false"/>
    </xf>
    <xf xfId="0" fontId="0" numFmtId="0" fillId="0" borderId="0" applyFont="0" applyNumberFormat="0" applyFill="0" applyBorder="0" applyAlignment="1" applyProtection="true">
      <alignment horizontal="left" vertical="bottom" textRotation="0" wrapText="false" shrinkToFit="false" indent="1"/>
      <protection locked="false"/>
    </xf>
    <xf xfId="0" fontId="1" numFmtId="165" fillId="2" borderId="1" applyFont="1" applyNumberFormat="1" applyFill="1" applyBorder="1" applyAlignment="1">
      <alignment horizontal="center" vertical="center" textRotation="0" wrapText="true" shrinkToFit="false"/>
    </xf>
    <xf xfId="0" fontId="1" numFmtId="3" fillId="0" borderId="1" applyFont="1" applyNumberFormat="1" applyFill="0" applyBorder="1" applyAlignment="1" applyProtection="true">
      <alignment horizontal="center" vertical="center" textRotation="0" wrapText="false" shrinkToFit="false"/>
      <protection locked="false"/>
    </xf>
    <xf xfId="0" fontId="1" numFmtId="0" fillId="0" borderId="0" applyFont="1" applyNumberFormat="0" applyFill="0" applyBorder="0" applyAlignment="1">
      <alignment vertical="center" textRotation="0" wrapText="false" shrinkToFit="false"/>
    </xf>
    <xf xfId="0" fontId="1" numFmtId="0" fillId="0" borderId="0" applyFont="1" applyNumberFormat="0" applyFill="0" applyBorder="0" applyAlignment="1" applyProtection="true">
      <alignment vertical="center" textRotation="0" wrapText="true" shrinkToFit="false"/>
      <protection locked="false"/>
    </xf>
    <xf xfId="0" fontId="1" numFmtId="165" fillId="0" borderId="1" applyFont="1" applyNumberFormat="1" applyFill="0" applyBorder="1" applyAlignment="1" applyProtection="true">
      <alignment horizontal="center" vertical="center" textRotation="0" wrapText="true" shrinkToFit="false"/>
      <protection locked="false"/>
    </xf>
    <xf xfId="0" fontId="1" numFmtId="0" fillId="0" borderId="1" applyFont="1" applyNumberFormat="0" applyFill="0" applyBorder="1" applyAlignment="1">
      <alignment horizontal="left" vertical="center" textRotation="0" wrapText="true" shrinkToFit="false" indent="1"/>
    </xf>
    <xf xfId="0" fontId="1" numFmtId="0" fillId="0" borderId="10" applyFont="1" applyNumberFormat="0" applyFill="0" applyBorder="1" applyAlignment="1">
      <alignment horizontal="center" vertical="center" textRotation="0" wrapText="true" shrinkToFit="false"/>
    </xf>
    <xf xfId="0" fontId="1" numFmtId="0" fillId="0" borderId="1" applyFont="1" applyNumberFormat="0" applyFill="0" applyBorder="1" applyAlignment="1">
      <alignment horizontal="center" vertical="center" textRotation="0" wrapText="false" shrinkToFit="false"/>
    </xf>
    <xf xfId="0" fontId="5" numFmtId="0" fillId="4" borderId="0" applyFont="1" applyNumberFormat="0" applyFill="1" applyBorder="0" applyAlignment="1">
      <alignment horizontal="left" vertical="bottom" textRotation="0" wrapText="false" shrinkToFit="false"/>
    </xf>
    <xf xfId="0" fontId="6" numFmtId="0" fillId="4" borderId="0" applyFont="1" applyNumberFormat="0" applyFill="1" applyBorder="0" applyAlignment="0"/>
    <xf xfId="0" fontId="7" numFmtId="0" fillId="4" borderId="11" applyFont="1" applyNumberFormat="0" applyFill="1" applyBorder="1" applyAlignment="1">
      <alignment horizontal="left" vertical="center" textRotation="0" wrapText="false" shrinkToFit="false"/>
    </xf>
    <xf xfId="0" fontId="7" numFmtId="2" fillId="4" borderId="11" applyFont="1" applyNumberFormat="1" applyFill="1" applyBorder="1" applyAlignment="1">
      <alignment horizontal="center" vertical="center" textRotation="0" wrapText="false" shrinkToFit="false"/>
    </xf>
    <xf xfId="0" fontId="6" numFmtId="0" fillId="0" borderId="0" applyFont="1" applyNumberFormat="0" applyFill="0" applyBorder="0" applyAlignment="0" applyProtection="true">
      <protection locked="false"/>
    </xf>
    <xf xfId="0" fontId="1" numFmtId="166" fillId="0" borderId="1" applyFont="1" applyNumberFormat="1" applyFill="0" applyBorder="1" applyAlignment="1" applyProtection="true">
      <alignment horizontal="center" vertical="center" textRotation="0" wrapText="false" shrinkToFit="false"/>
      <protection locked="false"/>
    </xf>
    <xf xfId="0" fontId="1" numFmtId="4" fillId="2" borderId="1" applyFont="1" applyNumberFormat="1" applyFill="1" applyBorder="1" applyAlignment="1">
      <alignment horizontal="center" vertical="center" textRotation="0" wrapText="false" shrinkToFit="false"/>
    </xf>
    <xf xfId="0" fontId="1" numFmtId="167" fillId="4" borderId="1" applyFont="1" applyNumberFormat="1" applyFill="1" applyBorder="1" applyAlignment="1">
      <alignment horizontal="center" vertical="center" textRotation="0" wrapText="false" shrinkToFit="false"/>
    </xf>
    <xf xfId="0" fontId="1" numFmtId="167" fillId="4" borderId="0" applyFont="1" applyNumberFormat="1" applyFill="1" applyBorder="0" applyAlignment="1">
      <alignment horizontal="center" vertical="center" textRotation="0" wrapText="false" shrinkToFit="false"/>
    </xf>
    <xf xfId="0" fontId="2" numFmtId="167" fillId="4" borderId="0" applyFont="1" applyNumberFormat="1" applyFill="1" applyBorder="0" applyAlignment="1">
      <alignment horizontal="left" vertical="bottom" textRotation="0" wrapText="true" shrinkToFit="false"/>
    </xf>
    <xf xfId="0" fontId="1" numFmtId="167" fillId="4" borderId="0" applyFont="1" applyNumberFormat="1" applyFill="1" applyBorder="0" applyAlignment="1">
      <alignment vertical="bottom" textRotation="0" wrapText="true" shrinkToFit="false"/>
    </xf>
    <xf xfId="0" fontId="1" numFmtId="167" fillId="4" borderId="0" applyFont="1" applyNumberFormat="1" applyFill="1" applyBorder="0" applyAlignment="1">
      <alignment horizontal="right" vertical="bottom" textRotation="0" wrapText="false" shrinkToFit="false"/>
    </xf>
    <xf xfId="0" fontId="1" numFmtId="167" fillId="4" borderId="1" applyFont="1" applyNumberFormat="1" applyFill="1" applyBorder="1" applyAlignment="1">
      <alignment horizontal="center" vertical="bottom" textRotation="0" wrapText="false" shrinkToFit="false"/>
    </xf>
    <xf xfId="0" fontId="0" numFmtId="167" fillId="4" borderId="0" applyFont="0" applyNumberFormat="1" applyFill="1" applyBorder="0" applyAlignment="0"/>
    <xf xfId="0" fontId="1" numFmtId="166" fillId="3" borderId="1" applyFont="1" applyNumberFormat="1" applyFill="1" applyBorder="1" applyAlignment="1">
      <alignment horizontal="center" vertical="center" textRotation="0" wrapText="true" shrinkToFit="false"/>
    </xf>
    <xf xfId="0" fontId="1" numFmtId="168" fillId="2" borderId="1" applyFont="1" applyNumberFormat="1" applyFill="1" applyBorder="1" applyAlignment="1">
      <alignment horizontal="center" vertical="center" textRotation="0" wrapText="true" shrinkToFit="false"/>
    </xf>
    <xf xfId="0" fontId="1" numFmtId="1" fillId="0" borderId="1" applyFont="1" applyNumberFormat="1" applyFill="0" applyBorder="1" applyAlignment="1" applyProtection="true">
      <alignment horizontal="center" vertical="center" textRotation="0" wrapText="false" shrinkToFit="false"/>
      <protection locked="false"/>
    </xf>
    <xf xfId="0" fontId="1" numFmtId="1" fillId="0" borderId="1" applyFont="1" applyNumberFormat="1" applyFill="0" applyBorder="1" applyAlignment="1" applyProtection="true">
      <alignment horizontal="center" vertical="center" textRotation="0" wrapText="false" shrinkToFit="false"/>
      <protection locked="false"/>
    </xf>
    <xf xfId="0" fontId="1" numFmtId="1" fillId="0" borderId="9" applyFont="1" applyNumberFormat="1" applyFill="0" applyBorder="1" applyAlignment="1" applyProtection="true">
      <alignment horizontal="center" vertical="center" textRotation="0" wrapText="false" shrinkToFit="false"/>
      <protection locked="false"/>
    </xf>
    <xf xfId="0" fontId="1" numFmtId="1" fillId="0" borderId="1" applyFont="1" applyNumberFormat="1" applyFill="0" applyBorder="1" applyAlignment="1" applyProtection="true">
      <alignment horizontal="center" vertical="center" textRotation="0" wrapText="false" shrinkToFit="false"/>
      <protection locked="false"/>
    </xf>
    <xf xfId="0" fontId="1" numFmtId="2" fillId="0" borderId="1" applyFont="1" applyNumberFormat="1" applyFill="0" applyBorder="1" applyAlignment="1">
      <alignment horizontal="center" vertical="center" textRotation="0" wrapText="true" shrinkToFit="false"/>
    </xf>
    <xf xfId="0" fontId="1" numFmtId="169" fillId="4" borderId="1" applyFont="1" applyNumberFormat="1" applyFill="1" applyBorder="1" applyAlignment="1" applyProtection="true">
      <alignment horizontal="center" vertical="center" textRotation="0" wrapText="true" shrinkToFit="false"/>
      <protection locked="false"/>
    </xf>
    <xf xfId="0" fontId="1" numFmtId="169" fillId="4" borderId="1" applyFont="1" applyNumberFormat="1" applyFill="1" applyBorder="1" applyAlignment="1" applyProtection="true">
      <alignment horizontal="center" vertical="center" textRotation="0" wrapText="false" shrinkToFit="false"/>
      <protection locked="false"/>
    </xf>
    <xf xfId="0" fontId="1" numFmtId="169" fillId="2" borderId="1" applyFont="1" applyNumberFormat="1" applyFill="1" applyBorder="1" applyAlignment="1">
      <alignment horizontal="center" vertical="center" textRotation="0" wrapText="false" shrinkToFit="false"/>
    </xf>
    <xf xfId="0" fontId="1" numFmtId="169" fillId="4" borderId="1" applyFont="1" applyNumberFormat="1" applyFill="1" applyBorder="1" applyAlignment="1" applyProtection="true">
      <alignment horizontal="center" vertical="center" textRotation="0" wrapText="false" shrinkToFit="false"/>
      <protection locked="false"/>
    </xf>
    <xf xfId="0" fontId="1" numFmtId="170" fillId="0" borderId="1" applyFont="1" applyNumberFormat="1" applyFill="0" applyBorder="1" applyAlignment="1" applyProtection="true">
      <alignment horizontal="center" vertical="center" textRotation="0" wrapText="false" shrinkToFit="false"/>
      <protection locked="false"/>
    </xf>
    <xf xfId="0" fontId="1" numFmtId="170" fillId="2" borderId="1" applyFont="1" applyNumberFormat="1" applyFill="1" applyBorder="1" applyAlignment="1">
      <alignment horizontal="center" vertical="center" textRotation="0" wrapText="false" shrinkToFit="false"/>
    </xf>
    <xf xfId="0" fontId="1" numFmtId="170" fillId="0" borderId="1" applyFont="1" applyNumberFormat="1" applyFill="0" applyBorder="1" applyAlignment="1" applyProtection="true">
      <alignment horizontal="center" vertical="center" textRotation="0" wrapText="false" shrinkToFit="false"/>
      <protection locked="false"/>
    </xf>
    <xf xfId="0" fontId="1" numFmtId="170" fillId="0" borderId="1" applyFont="1" applyNumberFormat="1" applyFill="0" applyBorder="1" applyAlignment="1" applyProtection="true">
      <alignment horizontal="center" vertical="center" textRotation="0" wrapText="false" shrinkToFit="false"/>
      <protection locked="false"/>
    </xf>
    <xf xfId="0" fontId="1" numFmtId="170" fillId="3" borderId="1" applyFont="1" applyNumberFormat="1" applyFill="1" applyBorder="1" applyAlignment="1">
      <alignment horizontal="center" vertical="center" textRotation="0" wrapText="true" shrinkToFit="false"/>
    </xf>
    <xf xfId="0" fontId="1" numFmtId="170" fillId="0" borderId="1" applyFont="1" applyNumberFormat="1" applyFill="0" applyBorder="1" applyAlignment="1" applyProtection="true">
      <alignment horizontal="center" vertical="center" textRotation="0" wrapText="true" shrinkToFit="false"/>
      <protection locked="false"/>
    </xf>
    <xf xfId="0" fontId="1" numFmtId="170" fillId="4" borderId="1" applyFont="1" applyNumberFormat="1" applyFill="1" applyBorder="1" applyAlignment="1" applyProtection="true">
      <alignment horizontal="center" vertical="center" textRotation="0" wrapText="true" shrinkToFit="false"/>
      <protection locked="false"/>
    </xf>
    <xf xfId="0" fontId="8" numFmtId="0" fillId="0" borderId="0" applyFont="1" applyNumberFormat="0" applyFill="0" applyBorder="0" applyAlignment="1" applyProtection="true">
      <alignment horizontal="left" vertical="bottom" textRotation="0" wrapText="false" shrinkToFit="false"/>
      <protection locked="false"/>
    </xf>
    <xf xfId="0" fontId="1" numFmtId="170" fillId="2" borderId="1" applyFont="1" applyNumberFormat="1" applyFill="1" applyBorder="1" applyAlignment="1">
      <alignment horizontal="center" vertical="center" textRotation="0" wrapText="true" shrinkToFit="false"/>
    </xf>
    <xf xfId="0" fontId="1" numFmtId="170" fillId="3" borderId="1" applyFont="1" applyNumberFormat="1" applyFill="1" applyBorder="1" applyAlignment="1" applyProtection="true">
      <alignment horizontal="center" vertical="center" textRotation="0" wrapText="true" shrinkToFit="false"/>
      <protection locked="false"/>
    </xf>
    <xf xfId="0" fontId="1" numFmtId="170" fillId="2" borderId="1" applyFont="1" applyNumberFormat="1" applyFill="1" applyBorder="1" applyAlignment="1" applyProtection="true">
      <alignment horizontal="center" vertical="center" textRotation="0" wrapText="true" shrinkToFit="false"/>
      <protection locked="false"/>
    </xf>
    <xf xfId="0" fontId="1" numFmtId="170" fillId="0" borderId="1" applyFont="1" applyNumberFormat="1" applyFill="0" applyBorder="1" applyAlignment="1" applyProtection="true">
      <alignment horizontal="center" vertical="center" textRotation="0" wrapText="true" shrinkToFit="false"/>
      <protection locked="false"/>
    </xf>
    <xf xfId="0" fontId="8" numFmtId="0" fillId="4" borderId="0" applyFont="1" applyNumberFormat="0" applyFill="1" applyBorder="0" applyAlignment="0" applyProtection="true">
      <protection locked="false"/>
    </xf>
    <xf xfId="0" fontId="8" numFmtId="0" fillId="4" borderId="0" applyFont="1" applyNumberFormat="0" applyFill="1" applyBorder="0" applyAlignment="1" applyProtection="true">
      <alignment vertical="top" textRotation="0" wrapText="true" shrinkToFit="false"/>
      <protection locked="false"/>
    </xf>
    <xf xfId="0" fontId="8" numFmtId="0" fillId="4" borderId="12" applyFont="1" applyNumberFormat="0" applyFill="1" applyBorder="1" applyAlignment="0" applyProtection="true">
      <protection locked="false"/>
    </xf>
    <xf xfId="0" fontId="8" numFmtId="0" fillId="4" borderId="12" applyFont="1" applyNumberFormat="0" applyFill="1" applyBorder="1" applyAlignment="1" applyProtection="true">
      <alignment horizontal="left" vertical="bottom" textRotation="0" wrapText="false" shrinkToFit="false"/>
      <protection locked="false"/>
    </xf>
    <xf xfId="0" fontId="8" numFmtId="0" fillId="4" borderId="12" applyFont="1" applyNumberFormat="0" applyFill="1" applyBorder="1" applyAlignment="1" applyProtection="true">
      <alignment vertical="top" textRotation="0" wrapText="true" shrinkToFit="false"/>
      <protection locked="false"/>
    </xf>
    <xf xfId="0" fontId="8" numFmtId="0" fillId="4" borderId="12" applyFont="1" applyNumberFormat="0" applyFill="1" applyBorder="1" applyAlignment="1" applyProtection="true">
      <alignment horizontal="left" vertical="bottom" textRotation="0" wrapText="true" shrinkToFit="false"/>
      <protection locked="false"/>
    </xf>
    <xf xfId="0" fontId="8" numFmtId="0" fillId="4" borderId="12" applyFont="1" applyNumberFormat="0" applyFill="1" applyBorder="1" applyAlignment="1" applyProtection="true">
      <alignment vertical="center" textRotation="0" wrapText="true" shrinkToFit="false"/>
      <protection locked="false"/>
    </xf>
    <xf xfId="0" fontId="1" numFmtId="0" fillId="4" borderId="12" applyFont="1" applyNumberFormat="0" applyFill="1" applyBorder="1" applyAlignment="1" applyProtection="true">
      <alignment horizontal="left" vertical="bottom" textRotation="0" wrapText="true" shrinkToFit="false"/>
      <protection locked="false"/>
    </xf>
    <xf xfId="0" fontId="8" numFmtId="0" fillId="4" borderId="12" applyFont="1" applyNumberFormat="0" applyFill="1" applyBorder="1" applyAlignment="1" applyProtection="true">
      <alignment horizontal="left" vertical="center" textRotation="0" wrapText="true" shrinkToFit="false"/>
      <protection locked="false"/>
    </xf>
    <xf xfId="0" fontId="8" numFmtId="0" fillId="4" borderId="0" applyFont="1" applyNumberFormat="0" applyFill="1" applyBorder="0" applyAlignment="0" applyProtection="true">
      <protection locked="false"/>
    </xf>
    <xf xfId="0" fontId="8" numFmtId="3" fillId="4" borderId="12" applyFont="1" applyNumberFormat="1" applyFill="1" applyBorder="1" applyAlignment="1" applyProtection="true">
      <alignment horizontal="center" vertical="center" textRotation="0" wrapText="true" shrinkToFit="false"/>
      <protection locked="false"/>
    </xf>
    <xf xfId="0" fontId="8" numFmtId="165" fillId="4" borderId="12" applyFont="1" applyNumberFormat="1" applyFill="1" applyBorder="1" applyAlignment="1" applyProtection="true">
      <alignment horizontal="center" vertical="center" textRotation="0" wrapText="true" shrinkToFit="false"/>
      <protection locked="false"/>
    </xf>
    <xf xfId="0" fontId="8" numFmtId="3" fillId="4" borderId="12" applyFont="1" applyNumberFormat="1" applyFill="1" applyBorder="1" applyAlignment="1" applyProtection="true">
      <alignment horizontal="center" vertical="center" textRotation="0" wrapText="false" shrinkToFit="false"/>
      <protection locked="false"/>
    </xf>
    <xf xfId="0" fontId="8" numFmtId="0" fillId="4" borderId="12" applyFont="1" applyNumberFormat="0" applyFill="1" applyBorder="1" applyAlignment="1" applyProtection="true">
      <alignment horizontal="center" vertical="center" textRotation="0" wrapText="false" shrinkToFit="false"/>
      <protection locked="false"/>
    </xf>
    <xf xfId="0" fontId="8" numFmtId="0" fillId="4" borderId="12" applyFont="1" applyNumberFormat="0" applyFill="1" applyBorder="1" applyAlignment="1" applyProtection="true">
      <alignment horizontal="center" vertical="center" textRotation="0" wrapText="true" shrinkToFit="false"/>
      <protection locked="false"/>
    </xf>
    <xf xfId="0" fontId="1" numFmtId="0" fillId="0" borderId="12" applyFont="1" applyNumberFormat="0" applyFill="0" applyBorder="1" applyAlignment="1" applyProtection="true">
      <alignment horizontal="left" vertical="center" textRotation="0" wrapText="false" shrinkToFit="false"/>
      <protection locked="false"/>
    </xf>
    <xf xfId="0" fontId="8" numFmtId="0" fillId="4" borderId="12" applyFont="1" applyNumberFormat="0" applyFill="1" applyBorder="1" applyAlignment="1" applyProtection="true">
      <alignment vertical="center" textRotation="0" wrapText="true" shrinkToFit="false"/>
      <protection locked="false"/>
    </xf>
    <xf xfId="0" fontId="8" numFmtId="0" fillId="0" borderId="12" applyFont="1" applyNumberFormat="0" applyFill="0" applyBorder="1" applyAlignment="1" applyProtection="true">
      <alignment horizontal="left" vertical="bottom" textRotation="0" wrapText="true" shrinkToFit="false"/>
      <protection locked="false"/>
    </xf>
    <xf xfId="0" fontId="8" numFmtId="0" fillId="0" borderId="12" applyFont="1" applyNumberFormat="0" applyFill="0" applyBorder="1" applyAlignment="1" applyProtection="true">
      <alignment horizontal="center" vertical="center" textRotation="0" wrapText="true" shrinkToFit="false"/>
      <protection locked="false"/>
    </xf>
    <xf xfId="0" fontId="8" numFmtId="170" fillId="0" borderId="12" applyFont="1" applyNumberFormat="1" applyFill="0" applyBorder="1" applyAlignment="1" applyProtection="true">
      <alignment horizontal="center" vertical="center" textRotation="0" wrapText="true" shrinkToFit="false"/>
      <protection locked="false"/>
    </xf>
    <xf xfId="0" fontId="8" numFmtId="170" fillId="0" borderId="12" applyFont="1" applyNumberFormat="1" applyFill="0" applyBorder="1" applyAlignment="1" applyProtection="true">
      <alignment horizontal="center" vertical="center" textRotation="0" wrapText="false" shrinkToFit="false"/>
      <protection locked="false"/>
    </xf>
    <xf xfId="0" fontId="8" numFmtId="0" fillId="4" borderId="12" applyFont="1" applyNumberFormat="0" applyFill="1" applyBorder="1" applyAlignment="1" applyProtection="true">
      <alignment vertical="center" textRotation="0" wrapText="true" shrinkToFit="false"/>
      <protection locked="false"/>
    </xf>
    <xf xfId="0" fontId="8" numFmtId="0" fillId="4" borderId="12" applyFont="1" applyNumberFormat="0" applyFill="1" applyBorder="1" applyAlignment="1">
      <alignment vertical="center" textRotation="0" wrapText="true" shrinkToFit="false"/>
    </xf>
    <xf xfId="0" fontId="8" numFmtId="0" fillId="0" borderId="12" applyFont="1" applyNumberFormat="0" applyFill="0" applyBorder="1" applyAlignment="1" applyProtection="true">
      <alignment horizontal="center" vertical="center" textRotation="0" wrapText="false" shrinkToFit="false"/>
      <protection locked="false"/>
    </xf>
    <xf xfId="0" fontId="8" numFmtId="0" fillId="4" borderId="12" applyFont="1" applyNumberFormat="0" applyFill="1" applyBorder="1" applyAlignment="1" applyProtection="true">
      <alignment horizontal="left" vertical="center" textRotation="0" wrapText="false" shrinkToFit="false"/>
      <protection locked="false"/>
    </xf>
    <xf xfId="0" fontId="8" numFmtId="0" fillId="0" borderId="12" applyFont="1" applyNumberFormat="0" applyFill="0" applyBorder="1" applyAlignment="1" applyProtection="true">
      <alignment horizontal="left" vertical="center" textRotation="0" wrapText="true" shrinkToFit="false"/>
      <protection locked="false"/>
    </xf>
    <xf xfId="0" fontId="8" numFmtId="165" fillId="4" borderId="12" applyFont="1" applyNumberFormat="1" applyFill="1" applyBorder="1" applyAlignment="1" applyProtection="true">
      <alignment horizontal="center" vertical="bottom" textRotation="0" wrapText="false" shrinkToFit="false"/>
      <protection locked="false"/>
    </xf>
    <xf xfId="0" fontId="8" numFmtId="4" fillId="4" borderId="12" applyFont="1" applyNumberFormat="1" applyFill="1" applyBorder="1" applyAlignment="1" applyProtection="true">
      <alignment horizontal="center" vertical="bottom" textRotation="0" wrapText="false" shrinkToFit="false"/>
      <protection locked="false"/>
    </xf>
    <xf xfId="0" fontId="8" numFmtId="0" fillId="0" borderId="0" applyFont="1" applyNumberFormat="0" applyFill="0" applyBorder="0" applyAlignment="1" applyProtection="true">
      <alignment horizontal="left" vertical="bottom" textRotation="0" wrapText="true" shrinkToFit="false"/>
      <protection locked="false"/>
    </xf>
    <xf xfId="0" fontId="8" numFmtId="3" fillId="0" borderId="12" applyFont="1" applyNumberFormat="1" applyFill="0" applyBorder="1" applyAlignment="1" applyProtection="true">
      <alignment horizontal="center" vertical="center" textRotation="0" wrapText="true" shrinkToFit="false"/>
      <protection locked="false"/>
    </xf>
    <xf xfId="0" fontId="8" numFmtId="0" fillId="0" borderId="12" applyFont="1" applyNumberFormat="0" applyFill="0" applyBorder="1" applyAlignment="1" applyProtection="true">
      <alignment horizontal="center" vertical="bottom" textRotation="0" wrapText="true" shrinkToFit="false"/>
      <protection locked="false"/>
    </xf>
    <xf xfId="0" fontId="8" numFmtId="166" fillId="0" borderId="12" applyFont="1" applyNumberFormat="1" applyFill="0" applyBorder="1" applyAlignment="1" applyProtection="true">
      <alignment horizontal="center" vertical="center" textRotation="0" wrapText="true" shrinkToFit="false"/>
      <protection locked="false"/>
    </xf>
    <xf xfId="0" fontId="8" numFmtId="0" fillId="0" borderId="0" applyFont="1" applyNumberFormat="0" applyFill="0" applyBorder="0" applyAlignment="0" applyProtection="true">
      <protection locked="false"/>
    </xf>
    <xf xfId="0" fontId="8" numFmtId="0" fillId="0" borderId="12" applyFont="1" applyNumberFormat="0" applyFill="0" applyBorder="1" applyAlignment="1">
      <alignment vertical="center" textRotation="0" wrapText="true" shrinkToFit="false"/>
    </xf>
    <xf xfId="0" fontId="8" numFmtId="0" fillId="4" borderId="12" applyFont="1" applyNumberFormat="0" applyFill="1" applyBorder="1" applyAlignment="1">
      <alignment vertical="center" textRotation="0" wrapText="true" shrinkToFit="false"/>
    </xf>
    <xf xfId="0" fontId="8" numFmtId="0" fillId="0" borderId="12" applyFont="1" applyNumberFormat="0" applyFill="0" applyBorder="1" applyAlignment="0" applyProtection="true">
      <protection locked="false"/>
    </xf>
    <xf xfId="0" fontId="8" numFmtId="0" fillId="0" borderId="12" applyFont="1" applyNumberFormat="0" applyFill="0" applyBorder="1" applyAlignment="1" applyProtection="true">
      <alignment vertical="center" textRotation="0" wrapText="false" shrinkToFit="false"/>
      <protection locked="false"/>
    </xf>
    <xf xfId="0" fontId="8" numFmtId="165" fillId="0" borderId="12" applyFont="1" applyNumberFormat="1" applyFill="0" applyBorder="1" applyAlignment="1" applyProtection="true">
      <alignment horizontal="center" vertical="center" textRotation="0" wrapText="false" shrinkToFit="false"/>
      <protection locked="false"/>
    </xf>
    <xf xfId="0" fontId="8" numFmtId="0" fillId="0" borderId="12" applyFont="1" applyNumberFormat="0" applyFill="0" applyBorder="1" applyAlignment="1" applyProtection="true">
      <alignment vertical="center" textRotation="0" wrapText="true" shrinkToFit="false"/>
      <protection locked="false"/>
    </xf>
    <xf xfId="0" fontId="8" numFmtId="3" fillId="0" borderId="12" applyFont="1" applyNumberFormat="1" applyFill="0" applyBorder="1" applyAlignment="1" applyProtection="true">
      <alignment horizontal="center" vertical="center" textRotation="0" wrapText="false" shrinkToFit="false"/>
      <protection locked="false"/>
    </xf>
    <xf xfId="0" fontId="1" numFmtId="0" fillId="4" borderId="3" applyFont="1" applyNumberFormat="0" applyFill="1" applyBorder="1" applyAlignment="1">
      <alignment horizontal="center" vertical="top" textRotation="0" wrapText="false" shrinkToFit="false"/>
    </xf>
    <xf xfId="0" fontId="1" numFmtId="0" fillId="0" borderId="10" applyFont="1" applyNumberFormat="0" applyFill="0" applyBorder="1" applyAlignment="1">
      <alignment vertical="center" textRotation="0" wrapText="true" shrinkToFit="false"/>
    </xf>
    <xf xfId="0" fontId="1" numFmtId="0" fillId="0" borderId="13" applyFont="1" applyNumberFormat="0" applyFill="0" applyBorder="1" applyAlignment="1">
      <alignment vertical="center" textRotation="0" wrapText="true" shrinkToFit="false"/>
    </xf>
    <xf xfId="0" fontId="1" numFmtId="0" fillId="0" borderId="14" applyFont="1" applyNumberFormat="0" applyFill="0" applyBorder="1" applyAlignment="1">
      <alignment horizontal="left" vertical="center" textRotation="0" wrapText="true" shrinkToFit="false" indent="4"/>
    </xf>
    <xf xfId="0" fontId="1" numFmtId="0" fillId="0" borderId="15" applyFont="1" applyNumberFormat="0" applyFill="0" applyBorder="1" applyAlignment="1">
      <alignment horizontal="left" vertical="center" textRotation="0" wrapText="true" shrinkToFit="false" indent="4"/>
    </xf>
    <xf xfId="0" fontId="1" numFmtId="0" fillId="0" borderId="16" applyFont="1" applyNumberFormat="0" applyFill="0" applyBorder="1" applyAlignment="1">
      <alignment horizontal="left" vertical="center" textRotation="0" wrapText="true" shrinkToFit="false" indent="4"/>
    </xf>
    <xf xfId="0" fontId="1" numFmtId="0" fillId="0" borderId="17" applyFont="1" applyNumberFormat="0" applyFill="0" applyBorder="1" applyAlignment="1">
      <alignment horizontal="left" vertical="center" textRotation="0" wrapText="true" shrinkToFit="false" indent="4"/>
    </xf>
    <xf xfId="0" fontId="1" numFmtId="0" fillId="4" borderId="10" applyFont="1" applyNumberFormat="0" applyFill="1" applyBorder="1" applyAlignment="1">
      <alignment horizontal="center" vertical="center" textRotation="0" wrapText="true" shrinkToFit="false"/>
    </xf>
    <xf xfId="0" fontId="1" numFmtId="0" fillId="4" borderId="14"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2" borderId="7" applyFont="1" applyNumberFormat="0" applyFill="1" applyBorder="1" applyAlignment="1">
      <alignment horizontal="center" vertical="center" textRotation="0" wrapText="true" shrinkToFit="false"/>
    </xf>
    <xf xfId="0" fontId="1" numFmtId="0" fillId="2" borderId="18" applyFont="1" applyNumberFormat="0" applyFill="1" applyBorder="1" applyAlignment="1">
      <alignment horizontal="center" vertical="center" textRotation="0" wrapText="true" shrinkToFit="false"/>
    </xf>
    <xf xfId="0" fontId="1" numFmtId="0" fillId="4" borderId="19" applyFont="1" applyNumberFormat="0" applyFill="1" applyBorder="1" applyAlignment="1" applyProtection="true">
      <alignment horizontal="center" vertical="center" textRotation="0" wrapText="true" shrinkToFit="false"/>
      <protection locked="false"/>
    </xf>
    <xf xfId="0" fontId="1" numFmtId="0" fillId="4" borderId="9" applyFont="1" applyNumberFormat="0" applyFill="1" applyBorder="1" applyAlignment="1" applyProtection="true">
      <alignment horizontal="center" vertical="center" textRotation="0" wrapText="true" shrinkToFit="false"/>
      <protection locked="false"/>
    </xf>
    <xf xfId="0" fontId="1" numFmtId="0" fillId="4" borderId="13" applyFont="1" applyNumberFormat="0" applyFill="1" applyBorder="1" applyAlignment="1" applyProtection="true">
      <alignment horizontal="center" vertical="center" textRotation="0" wrapText="true" shrinkToFit="false"/>
      <protection locked="false"/>
    </xf>
    <xf xfId="0" fontId="1" numFmtId="0" fillId="4" borderId="20" applyFont="1" applyNumberFormat="0" applyFill="1" applyBorder="1" applyAlignment="1" applyProtection="true">
      <alignment horizontal="center" vertical="center" textRotation="0" wrapText="true" shrinkToFit="false"/>
      <protection locked="false"/>
    </xf>
    <xf xfId="0" fontId="1" numFmtId="0" fillId="4" borderId="0" applyFont="1" applyNumberFormat="0" applyFill="1" applyBorder="0" applyAlignment="1" applyProtection="true">
      <alignment vertical="top" textRotation="0" wrapText="false" shrinkToFit="false"/>
      <protection locked="false"/>
    </xf>
    <xf xfId="0" fontId="1" numFmtId="0" fillId="4" borderId="3" applyFont="1" applyNumberFormat="0" applyFill="1" applyBorder="1" applyAlignment="1">
      <alignment horizontal="center" vertical="center" textRotation="0" wrapText="true" shrinkToFit="false"/>
    </xf>
    <xf xfId="0" fontId="1" numFmtId="0" fillId="4"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true" shrinkToFit="false"/>
    </xf>
    <xf xfId="0" fontId="7" numFmtId="0" fillId="4" borderId="11" applyFont="1" applyNumberFormat="0" applyFill="1" applyBorder="1" applyAlignment="1">
      <alignment horizontal="center" vertical="center" textRotation="0" wrapText="true" shrinkToFit="false"/>
    </xf>
    <xf xfId="0" fontId="1" numFmtId="1" fillId="4" borderId="1" applyFont="1" applyNumberFormat="1" applyFill="1" applyBorder="1" applyAlignment="1">
      <alignment horizontal="center" vertical="center" textRotation="0" wrapText="true" shrinkToFit="false"/>
    </xf>
    <xf xfId="0" fontId="1" numFmtId="0" fillId="4" borderId="10" applyFont="1" applyNumberFormat="0" applyFill="1" applyBorder="1" applyAlignment="1">
      <alignment horizontal="center" vertical="center" textRotation="0" wrapText="true" shrinkToFit="false"/>
    </xf>
    <xf xfId="0" fontId="1" numFmtId="0" fillId="4" borderId="13" applyFont="1" applyNumberFormat="0" applyFill="1" applyBorder="1" applyAlignment="1">
      <alignment horizontal="center" vertical="center" textRotation="0" wrapText="true" shrinkToFit="false"/>
    </xf>
    <xf xfId="0" fontId="1" numFmtId="0" fillId="4" borderId="20" applyFont="1" applyNumberFormat="0" applyFill="1" applyBorder="1" applyAlignment="1">
      <alignment horizontal="center" vertical="center" textRotation="0" wrapText="true" shrinkToFit="false"/>
    </xf>
    <xf xfId="0" fontId="1" numFmtId="0" fillId="4" borderId="3" applyFont="1" applyNumberFormat="0" applyFill="1" applyBorder="1" applyAlignment="1">
      <alignment horizontal="center" vertical="center" textRotation="0" wrapText="true" shrinkToFit="false"/>
    </xf>
    <xf xfId="0" fontId="1" numFmtId="0" fillId="4" borderId="2" applyFont="1" applyNumberFormat="0" applyFill="1" applyBorder="1" applyAlignment="1">
      <alignment horizontal="center" vertical="center" textRotation="0" wrapText="true" shrinkToFit="false"/>
    </xf>
    <xf xfId="0" fontId="1" numFmtId="1" fillId="4" borderId="3" applyFont="1" applyNumberFormat="1" applyFill="1" applyBorder="1" applyAlignment="1">
      <alignment horizontal="center" vertical="center" textRotation="0" wrapText="true" shrinkToFit="false"/>
    </xf>
    <xf xfId="0" fontId="1" numFmtId="1" fillId="4" borderId="2" applyFont="1" applyNumberFormat="1" applyFill="1" applyBorder="1" applyAlignment="1">
      <alignment horizontal="center" vertical="center" textRotation="0" wrapText="true" shrinkToFit="false"/>
    </xf>
    <xf xfId="0" fontId="1" numFmtId="167" fillId="4" borderId="3" applyFont="1" applyNumberFormat="1" applyFill="1" applyBorder="1" applyAlignment="1">
      <alignment horizontal="center" vertical="center" textRotation="0" wrapText="true" shrinkToFit="false"/>
    </xf>
    <xf xfId="0" fontId="1" numFmtId="167" fillId="4" borderId="2" applyFont="1" applyNumberFormat="1" applyFill="1" applyBorder="1" applyAlignment="1">
      <alignment horizontal="center" vertical="center" textRotation="0" wrapText="true" shrinkToFit="false"/>
    </xf>
    <xf xfId="0" fontId="8" numFmtId="0" fillId="4" borderId="21" applyFont="1" applyNumberFormat="0" applyFill="1" applyBorder="1" applyAlignment="1" applyProtection="true">
      <alignment horizontal="left" vertical="center" textRotation="0" wrapText="true" shrinkToFit="false"/>
      <protection locked="false"/>
    </xf>
    <xf xfId="0" fontId="8" numFmtId="0" fillId="4" borderId="0" applyFont="1" applyNumberFormat="0" applyFill="1" applyBorder="0" applyAlignment="1" applyProtection="true">
      <alignment horizontal="left" vertical="center" textRotation="0" wrapText="true" shrinkToFit="false"/>
      <protection locked="false"/>
    </xf>
    <xf xfId="0" fontId="8" numFmtId="0" fillId="4" borderId="0" applyFont="1" applyNumberFormat="0" applyFill="1" applyBorder="0" applyAlignment="1" applyProtection="true">
      <alignment horizontal="left" vertical="bottom" textRotation="0" wrapText="true" shrinkToFit="false"/>
      <protection locked="false"/>
    </xf>
    <xf xfId="0" fontId="1" numFmtId="0" fillId="0" borderId="5" applyFont="1" applyNumberFormat="0" applyFill="0" applyBorder="1" applyAlignment="1">
      <alignment horizontal="center" vertical="center" textRotation="0" wrapText="true" shrinkToFit="false"/>
    </xf>
    <xf xfId="0" fontId="1" numFmtId="0" fillId="0" borderId="19" applyFont="1" applyNumberFormat="0" applyFill="0" applyBorder="1" applyAlignment="1">
      <alignment horizontal="center" vertical="center" textRotation="0" wrapText="true" shrinkToFit="false"/>
    </xf>
    <xf xfId="0" fontId="1" numFmtId="0" fillId="0" borderId="9" applyFont="1" applyNumberFormat="0" applyFill="0" applyBorder="1" applyAlignment="1">
      <alignment horizontal="center" vertical="center" textRotation="0" wrapText="true" shrinkToFit="false"/>
    </xf>
    <xf xfId="0" fontId="1" numFmtId="0" fillId="0" borderId="3" applyFont="1" applyNumberFormat="0" applyFill="0" applyBorder="1" applyAlignment="1">
      <alignment horizontal="center" vertical="center" textRotation="0" wrapText="true" shrinkToFit="false"/>
    </xf>
    <xf xfId="0" fontId="1" numFmtId="0" fillId="0" borderId="2" applyFont="1" applyNumberFormat="0" applyFill="0" applyBorder="1" applyAlignment="1">
      <alignment horizontal="center" vertical="center" textRotation="0" wrapText="true" shrinkToFit="false"/>
    </xf>
    <xf xfId="0" fontId="1" numFmtId="0" fillId="4" borderId="3" applyFont="1" applyNumberFormat="0" applyFill="1" applyBorder="1" applyAlignment="1">
      <alignment horizontal="center" vertical="center" textRotation="0" wrapText="true" shrinkToFit="false"/>
    </xf>
    <xf xfId="0" fontId="1" numFmtId="0" fillId="4" borderId="2" applyFont="1" applyNumberFormat="0" applyFill="1" applyBorder="1" applyAlignment="1">
      <alignment horizontal="center" vertical="center" textRotation="0" wrapText="true" shrinkToFit="false"/>
    </xf>
    <xf xfId="0" fontId="3" numFmtId="0" fillId="0" borderId="0" applyFont="1" applyNumberFormat="0" applyFill="0" applyBorder="0" applyAlignment="1">
      <alignment horizontal="left" vertical="bottom" textRotation="0" wrapText="true" shrinkToFit="false"/>
    </xf>
    <xf xfId="0" fontId="8" numFmtId="0" fillId="4" borderId="22" applyFont="1" applyNumberFormat="0" applyFill="1" applyBorder="1" applyAlignment="1" applyProtection="true">
      <alignment horizontal="left" vertical="bottom" textRotation="0" wrapText="true" shrinkToFit="false"/>
      <protection locked="false"/>
    </xf>
    <xf xfId="0" fontId="8" numFmtId="0" fillId="4" borderId="22" applyFont="1" applyNumberFormat="0" applyFill="1" applyBorder="1" applyAlignment="1" applyProtection="true">
      <alignment horizontal="left" vertical="center" textRotation="0" wrapText="true" shrinkToFit="false"/>
      <protection locked="false"/>
    </xf>
    <xf xfId="0" fontId="8" numFmtId="0" fillId="0" borderId="0" applyFont="1" applyNumberFormat="0" applyFill="0" applyBorder="0" applyAlignment="1" applyProtection="true">
      <alignment horizontal="left" vertical="bottom" textRotation="0" wrapText="true" shrinkToFit="false"/>
      <protection locked="false"/>
    </xf>
    <xf xfId="0" fontId="3" numFmtId="0" fillId="4" borderId="0" applyFont="1" applyNumberFormat="0" applyFill="1" applyBorder="0" applyAlignment="1">
      <alignment horizontal="left" vertical="center" textRotation="0" wrapText="true" shrinkToFit="false"/>
    </xf>
    <xf xfId="0" fontId="3" numFmtId="0" fillId="0" borderId="0" applyFont="1" applyNumberFormat="0" applyFill="0" applyBorder="0" applyAlignment="1">
      <alignment horizontal="left" vertical="top" textRotation="0" wrapText="true" shrinkToFit="false"/>
    </xf>
    <xf xfId="0" fontId="8" numFmtId="0" fillId="4" borderId="0" applyFont="1" applyNumberFormat="0" applyFill="1" applyBorder="0" applyAlignment="1" applyProtection="true">
      <alignment horizontal="left" vertical="center" textRotation="0" wrapText="true" shrinkToFit="false"/>
      <protection locked="false"/>
    </xf>
    <xf xfId="0" fontId="8" numFmtId="0" fillId="4" borderId="22" applyFont="1" applyNumberFormat="0" applyFill="1" applyBorder="1" applyAlignment="1" applyProtection="true">
      <alignment horizontal="left" vertical="center" textRotation="0" wrapText="true" shrinkToFit="false"/>
      <protection locked="false"/>
    </xf>
    <xf xfId="0" fontId="1" numFmtId="0" fillId="0" borderId="10" applyFont="1" applyNumberFormat="0" applyFill="0" applyBorder="1" applyAlignment="1">
      <alignment horizontal="center" vertical="center" textRotation="0" wrapText="true" shrinkToFit="false"/>
    </xf>
    <xf xfId="0" fontId="1" numFmtId="0" fillId="0" borderId="14" applyFont="1" applyNumberFormat="0" applyFill="0" applyBorder="1" applyAlignment="1">
      <alignment horizontal="center" vertical="center" textRotation="0" wrapText="true" shrinkToFit="false"/>
    </xf>
    <xf xfId="0" fontId="1" numFmtId="0" fillId="0" borderId="5" applyFont="1" applyNumberFormat="0" applyFill="0" applyBorder="1" applyAlignment="1">
      <alignment horizontal="left" vertical="center" textRotation="0" wrapText="true" shrinkToFit="false" indent="1"/>
    </xf>
    <xf xfId="0" fontId="1" numFmtId="0" fillId="0" borderId="9" applyFont="1" applyNumberFormat="0" applyFill="0" applyBorder="1" applyAlignment="1">
      <alignment horizontal="left" vertical="center" textRotation="0" wrapText="true" shrinkToFit="false" indent="1"/>
    </xf>
    <xf xfId="0" fontId="1" numFmtId="0" fillId="0" borderId="13" applyFont="1" applyNumberFormat="0" applyFill="0" applyBorder="1" applyAlignment="1">
      <alignment horizontal="center"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pplyProtection="true">
      <alignment horizontal="left" vertical="center" textRotation="0" wrapText="true" shrinkToFit="false"/>
      <protection locked="false"/>
    </xf>
    <xf xfId="0" fontId="1" numFmtId="0" fillId="4" borderId="5" applyFont="1" applyNumberFormat="0" applyFill="1" applyBorder="1" applyAlignment="1">
      <alignment horizontal="left" vertical="center" textRotation="0" wrapText="true" shrinkToFit="false" indent="1"/>
    </xf>
    <xf xfId="0" fontId="1" numFmtId="0" fillId="4" borderId="9" applyFont="1" applyNumberFormat="0" applyFill="1" applyBorder="1" applyAlignment="1">
      <alignment horizontal="left" vertical="center" textRotation="0" wrapText="true" shrinkToFit="false" indent="1"/>
    </xf>
    <xf xfId="0" fontId="2" numFmtId="0" fillId="4" borderId="5" applyFont="1" applyNumberFormat="0" applyFill="1" applyBorder="1" applyAlignment="1">
      <alignment vertical="center" textRotation="0" wrapText="true" shrinkToFit="false"/>
    </xf>
    <xf xfId="0" fontId="2" numFmtId="0" fillId="4" borderId="9" applyFont="1" applyNumberFormat="0" applyFill="1" applyBorder="1" applyAlignment="1">
      <alignment vertical="center" textRotation="0" wrapText="true" shrinkToFit="false"/>
    </xf>
    <xf xfId="0" fontId="1" numFmtId="0" fillId="0" borderId="0" applyFont="1" applyNumberFormat="0" applyFill="0" applyBorder="0" applyAlignment="1" applyProtection="true">
      <alignment horizontal="center" vertical="center" textRotation="0" wrapText="true" shrinkToFit="false"/>
      <protection locked="false"/>
    </xf>
    <xf xfId="0" fontId="1" numFmtId="0" fillId="0" borderId="15" applyFont="1" applyNumberFormat="0" applyFill="0" applyBorder="1" applyAlignment="1" applyProtection="true">
      <alignment horizontal="center" vertical="center" textRotation="0" wrapText="true" shrinkToFit="false"/>
      <protection locked="false"/>
    </xf>
    <xf xfId="0" fontId="1" numFmtId="0" fillId="0" borderId="3" applyFont="1" applyNumberFormat="0" applyFill="0" applyBorder="1" applyAlignment="1">
      <alignment horizontal="center" vertical="center" textRotation="0" wrapText="true" shrinkToFit="false"/>
    </xf>
    <xf xfId="0" fontId="1" numFmtId="0" fillId="0" borderId="2" applyFont="1" applyNumberFormat="0" applyFill="0" applyBorder="1" applyAlignment="1">
      <alignment horizontal="center" vertical="center" textRotation="0" wrapText="true" shrinkToFit="false"/>
    </xf>
  </cellXfs>
  <cellStyles count="1">
    <cellStyle name="Normal" xfId="0" builtinId="0"/>
  </cellStyles>
  <dxfs count="70">
    <dxf>
      <fill>
        <patternFill patternType="solid">
          <bgColor rgb="FFD99694"/>
        </patternFill>
      </fill>
      <border/>
    </dxf>
    <dxf>
      <font>
        <color rgb="FF9C0006"/>
      </font>
      <fill>
        <patternFill patternType="solid">
          <bgColor rgb="FFFFC7CE"/>
        </patternFill>
      </fill>
      <border/>
    </dxf>
    <dxf>
      <font>
        <color rgb="FF9C0006"/>
      </font>
      <fill>
        <patternFill patternType="solid">
          <bgColor rgb="FFFFC7CE"/>
        </patternFill>
      </fill>
      <border/>
    </dxf>
    <dxf>
      <font>
        <color rgb="FF9C0006"/>
      </font>
      <fill>
        <patternFill patternType="solid">
          <bgColor rgb="FFFFC7CE"/>
        </patternFill>
      </fill>
      <border/>
    </dxf>
    <dxf>
      <font>
        <color rgb="FF9C0006"/>
      </font>
      <fill>
        <patternFill patternType="solid">
          <bgColor rgb="FFFFC7CE"/>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ont>
        <color rgb="FF9C0006"/>
      </font>
      <fill>
        <patternFill patternType="solid">
          <bgColor rgb="FFFFC7CE"/>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
      <fill>
        <patternFill patternType="solid">
          <bgColor rgb="FFE6B9B8"/>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drawings/_rels/vmlDrawing1.vml.rels><?xml version="1.0" encoding="UTF-8" standalone="yes"?>
<Relationships xmlns="http://schemas.openxmlformats.org/package/2006/relationships"/>
</file>

<file path=xl/drawings/_rels/vmlDrawing10.vml.rels><?xml version="1.0" encoding="UTF-8" standalone="yes"?>
<Relationships xmlns="http://schemas.openxmlformats.org/package/2006/relationships"/>
</file>

<file path=xl/drawings/_rels/vmlDrawing11.vml.rels><?xml version="1.0" encoding="UTF-8" standalone="yes"?>
<Relationships xmlns="http://schemas.openxmlformats.org/package/2006/relationships"/>
</file>

<file path=xl/drawings/_rels/vmlDrawing12.vml.rels><?xml version="1.0" encoding="UTF-8" standalone="yes"?>
<Relationships xmlns="http://schemas.openxmlformats.org/package/2006/relationships"/>
</file>

<file path=xl/drawings/_rels/vmlDrawing13.vml.rels><?xml version="1.0" encoding="UTF-8" standalone="yes"?>
<Relationships xmlns="http://schemas.openxmlformats.org/package/2006/relationships"/>
</file>

<file path=xl/drawings/_rels/vmlDrawing14.vml.rels><?xml version="1.0" encoding="UTF-8" standalone="yes"?>
<Relationships xmlns="http://schemas.openxmlformats.org/package/2006/relationships"/>
</file>

<file path=xl/drawings/_rels/vmlDrawing15.vml.rels><?xml version="1.0" encoding="UTF-8" standalone="yes"?>
<Relationships xmlns="http://schemas.openxmlformats.org/package/2006/relationships"/>
</file>

<file path=xl/drawings/_rels/vmlDrawing2.vml.rels><?xml version="1.0" encoding="UTF-8" standalone="yes"?>
<Relationships xmlns="http://schemas.openxmlformats.org/package/2006/relationships"/>
</file>

<file path=xl/drawings/_rels/vmlDrawing3.vml.rels><?xml version="1.0" encoding="UTF-8" standalone="yes"?>
<Relationships xmlns="http://schemas.openxmlformats.org/package/2006/relationships"/>
</file>

<file path=xl/drawings/_rels/vmlDrawing4.vml.rels><?xml version="1.0" encoding="UTF-8" standalone="yes"?>
<Relationships xmlns="http://schemas.openxmlformats.org/package/2006/relationships"/>
</file>

<file path=xl/drawings/_rels/vmlDrawing5.vml.rels><?xml version="1.0" encoding="UTF-8" standalone="yes"?>
<Relationships xmlns="http://schemas.openxmlformats.org/package/2006/relationships"/>
</file>

<file path=xl/drawings/_rels/vmlDrawing6.vml.rels><?xml version="1.0" encoding="UTF-8" standalone="yes"?>
<Relationships xmlns="http://schemas.openxmlformats.org/package/2006/relationships"/>
</file>

<file path=xl/drawings/_rels/vmlDrawing7.vml.rels><?xml version="1.0" encoding="UTF-8" standalone="yes"?>
<Relationships xmlns="http://schemas.openxmlformats.org/package/2006/relationships"/>
</file>

<file path=xl/drawings/_rels/vmlDrawing8.vml.rels><?xml version="1.0" encoding="UTF-8" standalone="yes"?>
<Relationships xmlns="http://schemas.openxmlformats.org/package/2006/relationships"/>
</file>

<file path=xl/drawings/_rels/vmlDrawing9.vml.rels><?xml version="1.0" encoding="UTF-8" standalone="yes"?>
<Relationships xmlns="http://schemas.openxmlformats.org/package/2006/relationships"/>
</file>

<file path=xl/drawings/drawing1.xml><?xml version="1.0" encoding="utf-8"?>
<xdr:wsDr xmlns:xdr="http://schemas.openxmlformats.org/drawingml/2006/spreadsheetDrawing" xmlns:a="http://schemas.openxmlformats.org/drawingml/2006/main">
  <xdr:twoCellAnchor>
    <xdr:from>
      <xdr:col>0</xdr:col>
      <xdr:colOff>4762</xdr:colOff>
      <xdr:row>2</xdr:row>
      <xdr:rowOff>123826</xdr:rowOff>
    </xdr:from>
    <xdr:to>
      <xdr:col>4</xdr:col>
      <xdr:colOff>2962</xdr:colOff>
      <xdr:row>3</xdr:row>
      <xdr:rowOff>189012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4762" y="447676"/>
          <a:ext cx="9770850" cy="2271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1">
              <a:latin typeface="Times New Roman" pitchFamily="18" charset="0"/>
              <a:cs typeface="Times New Roman" pitchFamily="18" charset="0"/>
            </a:rPr>
            <a:t>ФЕДЕРАЛЬНОЕ СТАТИСТИЧЕСКОЕ НАБЛЮДЕНИЕ</a:t>
          </a:r>
        </a:p>
      </xdr:txBody>
    </xdr:sp>
    <xdr:clientData/>
  </xdr:twoCellAnchor>
  <xdr:twoCellAnchor>
    <xdr:from>
      <xdr:col>0</xdr:col>
      <xdr:colOff>4762</xdr:colOff>
      <xdr:row>5</xdr:row>
      <xdr:rowOff>142984</xdr:rowOff>
    </xdr:from>
    <xdr:to>
      <xdr:col>4</xdr:col>
      <xdr:colOff>2962</xdr:colOff>
      <xdr:row>5</xdr:row>
      <xdr:rowOff>537655</xdr:rowOff>
    </xdr:to>
    <xdr:sp macro="" textlink="">
      <xdr:nvSpPr>
        <xdr:cNvPr id="5" name="TextBox 4">
          <a:extLst>
            <a:ext uri="{FF2B5EF4-FFF2-40B4-BE49-F238E27FC236}">
              <a16:creationId xmlns="" xmlns:a16="http://schemas.microsoft.com/office/drawing/2014/main" id="{00000000-0008-0000-0100-000005000000}"/>
            </a:ext>
          </a:extLst>
        </xdr:cNvPr>
        <xdr:cNvSpPr txBox="1"/>
      </xdr:nvSpPr>
      <xdr:spPr>
        <a:xfrm>
          <a:off x="4762" y="924034"/>
          <a:ext cx="9770850" cy="394671"/>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0">
              <a:latin typeface="Times New Roman" pitchFamily="18" charset="0"/>
              <a:cs typeface="Times New Roman" pitchFamily="18" charset="0"/>
            </a:rPr>
            <a:t>Обязанность предоставления административных данных предусмотрена статьей 8 Федерального закона от 29 ноября 2007 г. № 282-ФЗ </a:t>
          </a:r>
          <a:br>
            <a:rPr lang="ru-RU" sz="1000" b="0">
              <a:latin typeface="Times New Roman" pitchFamily="18" charset="0"/>
              <a:cs typeface="Times New Roman" pitchFamily="18" charset="0"/>
            </a:rPr>
          </a:br>
          <a:r>
            <a:rPr lang="ru-RU" sz="1000" b="0">
              <a:latin typeface="Times New Roman" pitchFamily="18" charset="0"/>
              <a:cs typeface="Times New Roman" pitchFamily="18" charset="0"/>
            </a:rPr>
            <a:t>«Об официальном статистическом учете и системе государственной статистики в Российской Федерации»</a:t>
          </a:r>
        </a:p>
      </xdr:txBody>
    </xdr:sp>
    <xdr:clientData/>
  </xdr:twoCellAnchor>
  <xdr:twoCellAnchor>
    <xdr:from>
      <xdr:col>0</xdr:col>
      <xdr:colOff>4762</xdr:colOff>
      <xdr:row>6</xdr:row>
      <xdr:rowOff>39350</xdr:rowOff>
    </xdr:from>
    <xdr:to>
      <xdr:col>4</xdr:col>
      <xdr:colOff>2962</xdr:colOff>
      <xdr:row>8</xdr:row>
      <xdr:rowOff>117475</xdr:rowOff>
    </xdr:to>
    <xdr:sp macro="" textlink="">
      <xdr:nvSpPr>
        <xdr:cNvPr id="6" name="TextBox 5">
          <a:extLst>
            <a:ext uri="{FF2B5EF4-FFF2-40B4-BE49-F238E27FC236}">
              <a16:creationId xmlns="" xmlns:a16="http://schemas.microsoft.com/office/drawing/2014/main" id="{00000000-0008-0000-0100-000006000000}"/>
            </a:ext>
          </a:extLst>
        </xdr:cNvPr>
        <xdr:cNvSpPr txBox="1"/>
      </xdr:nvSpPr>
      <xdr:spPr>
        <a:xfrm>
          <a:off x="4762" y="1553825"/>
          <a:ext cx="9770850" cy="4305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0">
              <a:solidFill>
                <a:sysClr val="windowText" lastClr="000000"/>
              </a:solidFill>
              <a:latin typeface="Times New Roman" pitchFamily="18" charset="0"/>
              <a:cs typeface="Times New Roman" pitchFamily="18" charset="0"/>
            </a:rPr>
            <a:t>СВЕДЕНИЯ О СФЕРЕ МОЛОДЕЖНОЙ ПОЛИТИКИ В РОССИЙСКОЙ</a:t>
          </a:r>
          <a:r>
            <a:rPr lang="ru-RU" sz="1000" b="0" baseline="0">
              <a:solidFill>
                <a:sysClr val="windowText" lastClr="000000"/>
              </a:solidFill>
              <a:latin typeface="Times New Roman" pitchFamily="18" charset="0"/>
              <a:cs typeface="Times New Roman" pitchFamily="18" charset="0"/>
            </a:rPr>
            <a:t> ФЕДЕРАЦИИ</a:t>
          </a:r>
          <a:endParaRPr lang="ru-RU" sz="1000" b="0">
            <a:solidFill>
              <a:sysClr val="windowText" lastClr="000000"/>
            </a:solidFill>
            <a:latin typeface="Times New Roman" pitchFamily="18" charset="0"/>
            <a:cs typeface="Times New Roman" pitchFamily="18" charset="0"/>
          </a:endParaRPr>
        </a:p>
        <a:p>
          <a:pPr algn="ctr"/>
          <a:r>
            <a:rPr lang="ru-RU" sz="1000" b="0">
              <a:latin typeface="Times New Roman" pitchFamily="18" charset="0"/>
              <a:cs typeface="Times New Roman" pitchFamily="18" charset="0"/>
            </a:rPr>
            <a:t>за</a:t>
          </a:r>
          <a:r>
            <a:rPr lang="ru-RU" sz="1000" b="0" baseline="0">
              <a:latin typeface="Times New Roman" pitchFamily="18" charset="0"/>
              <a:cs typeface="Times New Roman" pitchFamily="18" charset="0"/>
            </a:rPr>
            <a:t> 20_ год</a:t>
          </a:r>
          <a:endParaRPr lang="ru-RU" sz="1000" b="0">
            <a:latin typeface="Times New Roman" pitchFamily="18" charset="0"/>
            <a:cs typeface="Times New Roman" pitchFamily="18" charset="0"/>
          </a:endParaRPr>
        </a:p>
      </xdr:txBody>
    </xdr:sp>
    <xdr:clientData/>
  </xdr:twoCellAnchor>
  <xdr:twoCellAnchor>
    <xdr:from>
      <xdr:col>3</xdr:col>
      <xdr:colOff>238124</xdr:colOff>
      <xdr:row>12</xdr:row>
      <xdr:rowOff>0</xdr:rowOff>
    </xdr:from>
    <xdr:to>
      <xdr:col>4</xdr:col>
      <xdr:colOff>0</xdr:colOff>
      <xdr:row>16</xdr:row>
      <xdr:rowOff>409574</xdr:rowOff>
    </xdr:to>
    <xdr:grpSp>
      <xdr:nvGrpSpPr>
        <xdr:cNvPr id="10" name="Группа 9">
          <a:extLst>
            <a:ext uri="{FF2B5EF4-FFF2-40B4-BE49-F238E27FC236}">
              <a16:creationId xmlns="" xmlns:a16="http://schemas.microsoft.com/office/drawing/2014/main" id="{00000000-0008-0000-0100-00000A000000}"/>
            </a:ext>
          </a:extLst>
        </xdr:cNvPr>
        <xdr:cNvGrpSpPr/>
      </xdr:nvGrpSpPr>
      <xdr:grpSpPr>
        <a:xfrm>
          <a:off x="7606664" y="2491740"/>
          <a:ext cx="2025016" cy="1819274"/>
          <a:chOff x="9242424" y="2877694"/>
          <a:chExt cx="1679575" cy="1551430"/>
        </a:xfrm>
      </xdr:grpSpPr>
      <xdr:sp macro="" textlink="">
        <xdr:nvSpPr>
          <xdr:cNvPr id="7" name="TextBox 6">
            <a:extLst>
              <a:ext uri="{FF2B5EF4-FFF2-40B4-BE49-F238E27FC236}">
                <a16:creationId xmlns="" xmlns:a16="http://schemas.microsoft.com/office/drawing/2014/main" id="{00000000-0008-0000-0100-000007000000}"/>
              </a:ext>
            </a:extLst>
          </xdr:cNvPr>
          <xdr:cNvSpPr txBox="1"/>
        </xdr:nvSpPr>
        <xdr:spPr>
          <a:xfrm>
            <a:off x="9242424" y="2877694"/>
            <a:ext cx="1679575" cy="20002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1">
                <a:latin typeface="Times New Roman" pitchFamily="18" charset="0"/>
                <a:cs typeface="Times New Roman" pitchFamily="18" charset="0"/>
              </a:rPr>
              <a:t>Форма № 1-молодежь</a:t>
            </a:r>
          </a:p>
        </xdr:txBody>
      </xdr:sp>
      <xdr:sp macro="" textlink="">
        <xdr:nvSpPr>
          <xdr:cNvPr id="8" name="TextBox 7">
            <a:extLst>
              <a:ext uri="{FF2B5EF4-FFF2-40B4-BE49-F238E27FC236}">
                <a16:creationId xmlns="" xmlns:a16="http://schemas.microsoft.com/office/drawing/2014/main" id="{00000000-0008-0000-0100-000008000000}"/>
              </a:ext>
            </a:extLst>
          </xdr:cNvPr>
          <xdr:cNvSpPr txBox="1"/>
        </xdr:nvSpPr>
        <xdr:spPr>
          <a:xfrm>
            <a:off x="9242424" y="3112025"/>
            <a:ext cx="1676401" cy="1088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0">
                <a:latin typeface="Times New Roman" pitchFamily="18" charset="0"/>
                <a:cs typeface="Times New Roman" pitchFamily="18" charset="0"/>
              </a:rPr>
              <a:t>Приказ Росстата:</a:t>
            </a:r>
            <a:br>
              <a:rPr lang="ru-RU" sz="1000" b="0">
                <a:latin typeface="Times New Roman" pitchFamily="18" charset="0"/>
                <a:cs typeface="Times New Roman" pitchFamily="18" charset="0"/>
              </a:rPr>
            </a:br>
            <a:r>
              <a:rPr lang="ru-RU" sz="1000" b="0">
                <a:latin typeface="Times New Roman" pitchFamily="18" charset="0"/>
                <a:cs typeface="Times New Roman" pitchFamily="18" charset="0"/>
              </a:rPr>
              <a:t>Об утверждении формы</a:t>
            </a:r>
            <a:br>
              <a:rPr lang="ru-RU" sz="1000" b="0">
                <a:latin typeface="Times New Roman" pitchFamily="18" charset="0"/>
                <a:cs typeface="Times New Roman" pitchFamily="18" charset="0"/>
              </a:rPr>
            </a:br>
            <a:r>
              <a:rPr lang="ru-RU" sz="1000" b="0">
                <a:latin typeface="Times New Roman" pitchFamily="18" charset="0"/>
                <a:cs typeface="Times New Roman" pitchFamily="18" charset="0"/>
              </a:rPr>
              <a:t>от  21.08.2023 № 402</a:t>
            </a:r>
          </a:p>
          <a:p>
            <a:pPr algn="ctr"/>
            <a:r>
              <a:rPr lang="ru-RU" sz="1000" b="0">
                <a:latin typeface="Times New Roman" pitchFamily="18" charset="0"/>
                <a:cs typeface="Times New Roman" pitchFamily="18" charset="0"/>
              </a:rPr>
              <a:t>О внесении изменений </a:t>
            </a:r>
          </a:p>
          <a:p>
            <a:pPr algn="ctr"/>
            <a:r>
              <a:rPr lang="ru-RU" sz="1000" b="0">
                <a:latin typeface="Times New Roman" pitchFamily="18" charset="0"/>
                <a:cs typeface="Times New Roman" pitchFamily="18" charset="0"/>
              </a:rPr>
              <a:t>(при наличии)</a:t>
            </a:r>
            <a:br>
              <a:rPr lang="ru-RU" sz="1000" b="0">
                <a:latin typeface="Times New Roman" pitchFamily="18" charset="0"/>
                <a:cs typeface="Times New Roman" pitchFamily="18" charset="0"/>
              </a:rPr>
            </a:br>
            <a:r>
              <a:rPr lang="ru-RU" sz="1000" b="0">
                <a:latin typeface="Times New Roman" pitchFamily="18" charset="0"/>
                <a:cs typeface="Times New Roman" pitchFamily="18" charset="0"/>
              </a:rPr>
              <a:t>от __________ № ___  </a:t>
            </a:r>
            <a:br>
              <a:rPr lang="ru-RU" sz="1000" b="0">
                <a:latin typeface="Times New Roman" pitchFamily="18" charset="0"/>
                <a:cs typeface="Times New Roman" pitchFamily="18" charset="0"/>
              </a:rPr>
            </a:br>
            <a:r>
              <a:rPr lang="ru-RU" sz="1000" b="0">
                <a:latin typeface="Times New Roman" pitchFamily="18" charset="0"/>
                <a:cs typeface="Times New Roman" pitchFamily="18" charset="0"/>
              </a:rPr>
              <a:t>от __________ № ___</a:t>
            </a:r>
            <a:endParaRPr lang="ru-RU" sz="1000" b="0">
              <a:solidFill>
                <a:srgbClr val="FF0000"/>
              </a:solidFill>
              <a:latin typeface="Times New Roman" pitchFamily="18" charset="0"/>
              <a:cs typeface="Times New Roman" pitchFamily="18" charset="0"/>
            </a:endParaRPr>
          </a:p>
        </xdr:txBody>
      </xdr:sp>
      <xdr:sp macro="" textlink="">
        <xdr:nvSpPr>
          <xdr:cNvPr id="9" name="TextBox 8">
            <a:extLst>
              <a:ext uri="{FF2B5EF4-FFF2-40B4-BE49-F238E27FC236}">
                <a16:creationId xmlns="" xmlns:a16="http://schemas.microsoft.com/office/drawing/2014/main" id="{00000000-0008-0000-0100-000009000000}"/>
              </a:ext>
            </a:extLst>
          </xdr:cNvPr>
          <xdr:cNvSpPr txBox="1"/>
        </xdr:nvSpPr>
        <xdr:spPr>
          <a:xfrm>
            <a:off x="9242424" y="4229100"/>
            <a:ext cx="1666875" cy="20002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ru-RU" sz="1000" b="1">
                <a:latin typeface="Times New Roman" pitchFamily="18" charset="0"/>
                <a:cs typeface="Times New Roman" pitchFamily="18" charset="0"/>
              </a:rPr>
              <a:t>Годовая</a:t>
            </a:r>
          </a:p>
        </xdr:txBody>
      </xdr:sp>
    </xdr:grpSp>
    <xdr:clientData/>
  </xdr:twoCellAnchor>
</xdr:wsDr>
</file>

<file path=xl/theme/theme1.xml><?xml version="1.0" encoding="utf-8"?>
<a:theme xmlns:a="http://schemas.openxmlformats.org/drawingml/2006/main" name="Office Theme">
  <a:themeElements>
    <a:clrScheme nam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Arial"/>
        <a:cs typeface="Arial"/>
      </a:majorFont>
      <a:minorFont>
        <a:latin typeface="Calibri"/>
        <a:ea typeface="Arial"/>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4" Type="http://schemas.openxmlformats.org/officeDocument/2006/relationships/drawing" Target="../drawings/drawing1.xml"/><Relationship Id="rId_hyperlink_1" Type="http://schemas.openxmlformats.org/officeDocument/2006/relationships/hyperlink" Target="https://websbor.gks.ru/online/info" TargetMode="External"/><Relationship Id="rId_hyperlink_2" Type="http://schemas.openxmlformats.org/officeDocument/2006/relationships/hyperlink" Target="https://classifikators.ru/oktm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 Id="rId3ps"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_comments_vml1" Type="http://schemas.openxmlformats.org/officeDocument/2006/relationships/vmlDrawing" Target="../drawings/vmlDrawing10.vml"/><Relationship Id="rId_comments1" Type="http://schemas.openxmlformats.org/officeDocument/2006/relationships/comments" Target="../comments10.xml"/><Relationship Id="rId1ps"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_comments_vml1" Type="http://schemas.openxmlformats.org/officeDocument/2006/relationships/vmlDrawing" Target="../drawings/vmlDrawing11.vml"/><Relationship Id="rId_comments1" Type="http://schemas.openxmlformats.org/officeDocument/2006/relationships/comments" Target="../comments11.xml"/><Relationship Id="rId1ps"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_comments_vml1" Type="http://schemas.openxmlformats.org/officeDocument/2006/relationships/vmlDrawing" Target="../drawings/vmlDrawing12.vml"/><Relationship Id="rId_comments1" Type="http://schemas.openxmlformats.org/officeDocument/2006/relationships/comments" Target="../comments12.xml"/><Relationship Id="rId1ps"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_hyperlink_1" Type="http://schemas.openxmlformats.org/officeDocument/2006/relationships/hyperlink" Target="https://center.dobro.ru/" TargetMode="External"/><Relationship Id="rId_hyperlink_2" Type="http://schemas.openxmlformats.org/officeDocument/2006/relationships/hyperlink" Target="https://&#1084;&#1099;&#1074;&#1084;&#1077;&#1089;&#1090;&#1077;.&#1088;&#1092;/" TargetMode="External"/><Relationship Id="rId_hyperlink_3" Type="http://schemas.openxmlformats.org/officeDocument/2006/relationships/hyperlink" Target="https://dobro.ru/project/10014687" TargetMode="External"/><Relationship Id="rId_comments_vml1" Type="http://schemas.openxmlformats.org/officeDocument/2006/relationships/vmlDrawing" Target="../drawings/vmlDrawing13.vml"/><Relationship Id="rId_comments1" Type="http://schemas.openxmlformats.org/officeDocument/2006/relationships/comments" Target="../comments13.xml"/><Relationship Id="rId4ps"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_comments_vml1" Type="http://schemas.openxmlformats.org/officeDocument/2006/relationships/vmlDrawing" Target="../drawings/vmlDrawing14.vml"/><Relationship Id="rId_comments1" Type="http://schemas.openxmlformats.org/officeDocument/2006/relationships/comments" Target="../comments14.xml"/><Relationship Id="rId1ps"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_comments_vml1" Type="http://schemas.openxmlformats.org/officeDocument/2006/relationships/vmlDrawing" Target="../drawings/vmlDrawing15.vml"/><Relationship Id="rId_comments1" Type="http://schemas.openxmlformats.org/officeDocument/2006/relationships/comments" Target="../comments15.xml"/><Relationship Id="rId1ps"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comments_vml1" Type="http://schemas.openxmlformats.org/officeDocument/2006/relationships/vmlDrawing" Target="../drawings/vmlDrawing2.vml"/><Relationship Id="rId_comments1" Type="http://schemas.openxmlformats.org/officeDocument/2006/relationships/comments" Target="../comments2.xml"/><Relationship Id="rId1ps"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 Id="rId1ps"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 Id="rId1ps"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 Id="rId1ps"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_comments_vml1" Type="http://schemas.openxmlformats.org/officeDocument/2006/relationships/vmlDrawing" Target="../drawings/vmlDrawing6.vml"/><Relationship Id="rId_comments1" Type="http://schemas.openxmlformats.org/officeDocument/2006/relationships/comments" Target="../comments6.xml"/><Relationship Id="rId1ps"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_comments_vml1" Type="http://schemas.openxmlformats.org/officeDocument/2006/relationships/vmlDrawing" Target="../drawings/vmlDrawing7.vml"/><Relationship Id="rId_comments1" Type="http://schemas.openxmlformats.org/officeDocument/2006/relationships/comments" Target="../comments7.xml"/><Relationship Id="rId1ps"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_comments_vml1" Type="http://schemas.openxmlformats.org/officeDocument/2006/relationships/vmlDrawing" Target="../drawings/vmlDrawing8.vml"/><Relationship Id="rId_comments1" Type="http://schemas.openxmlformats.org/officeDocument/2006/relationships/comments" Target="../comments8.xml"/><Relationship Id="rId1ps"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_comments_vml1" Type="http://schemas.openxmlformats.org/officeDocument/2006/relationships/vmlDrawing" Target="../drawings/vmlDrawing9.vml"/><Relationship Id="rId_comments1" Type="http://schemas.openxmlformats.org/officeDocument/2006/relationships/comments" Target="../comments9.xml"/><Relationship Id="rId1ps"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34"/>
  <sheetViews>
    <sheetView tabSelected="0" workbookViewId="0" showGridLines="true" showRowColHeaders="1" topLeftCell="A13">
      <selection activeCell="A25" sqref="A25"/>
    </sheetView>
  </sheetViews>
  <sheetFormatPr customHeight="true" defaultRowHeight="12.75" defaultColWidth="9.140625" outlineLevelRow="0" outlineLevelCol="0"/>
  <cols>
    <col min="1" max="1" width="41.42578125" customWidth="true" style="19"/>
    <col min="2" max="2" width="33" customWidth="true" style="19"/>
    <col min="3" max="3" width="33" customWidth="true" style="19"/>
    <col min="4" max="4" width="33" customWidth="true" style="19"/>
    <col min="5" max="5" width="9.140625" style="19"/>
  </cols>
  <sheetData>
    <row r="4" spans="1:5" customHeight="1" ht="18">
      <c r="A4" s="28"/>
      <c r="B4" s="28"/>
      <c r="C4" s="28"/>
      <c r="D4" s="28"/>
    </row>
    <row r="5" spans="1:5" customHeight="1" ht="5.25">
      <c r="A5" s="28"/>
      <c r="B5" s="28"/>
      <c r="C5" s="28"/>
      <c r="D5" s="28"/>
    </row>
    <row r="6" spans="1:5" customHeight="1" ht="57.75" s="20" customFormat="1">
      <c r="A6" s="33"/>
      <c r="B6" s="34"/>
      <c r="C6" s="34"/>
      <c r="D6" s="34"/>
    </row>
    <row r="8" spans="1:5" customHeight="1" ht="15">
      <c r="A8" s="28"/>
      <c r="B8" s="28"/>
      <c r="C8" s="28"/>
      <c r="D8" s="28"/>
    </row>
    <row r="10" spans="1:5" customHeight="1" ht="14.25">
      <c r="A10" s="28"/>
      <c r="B10" s="28" t="s">
        <v>0</v>
      </c>
      <c r="C10" s="28"/>
      <c r="D10" s="28"/>
    </row>
    <row r="11" spans="1:5" customHeight="1" ht="21">
      <c r="A11" s="28"/>
      <c r="B11" s="28"/>
      <c r="C11" s="28"/>
      <c r="D11" s="28"/>
    </row>
    <row r="12" spans="1:5" customHeight="1" ht="3">
      <c r="A12" s="28"/>
      <c r="B12" s="28"/>
      <c r="C12" s="28"/>
      <c r="D12" s="28"/>
    </row>
    <row r="13" spans="1:5" customHeight="1" ht="15">
      <c r="A13" s="291" t="s">
        <v>1</v>
      </c>
      <c r="B13" s="291"/>
      <c r="C13" s="31" t="s">
        <v>2</v>
      </c>
      <c r="D13" s="28"/>
    </row>
    <row r="14" spans="1:5" customHeight="1" ht="21">
      <c r="A14" s="292" t="s">
        <v>3</v>
      </c>
      <c r="B14" s="293"/>
      <c r="C14" s="127" t="s">
        <v>4</v>
      </c>
      <c r="D14" s="35"/>
    </row>
    <row r="15" spans="1:5" customHeight="1" ht="44.25">
      <c r="A15" s="296" t="s">
        <v>5</v>
      </c>
      <c r="B15" s="297"/>
      <c r="C15" s="128"/>
      <c r="D15" s="35"/>
    </row>
    <row r="16" spans="1:5" customHeight="1" ht="32.25">
      <c r="A16" s="292" t="s">
        <v>6</v>
      </c>
      <c r="B16" s="293"/>
      <c r="C16" s="127" t="s">
        <v>7</v>
      </c>
      <c r="D16" s="35"/>
    </row>
    <row r="17" spans="1:5" customHeight="1" ht="32.25">
      <c r="A17" s="294" t="s">
        <v>8</v>
      </c>
      <c r="B17" s="295"/>
      <c r="C17" s="129"/>
      <c r="D17" s="35"/>
    </row>
    <row r="18" spans="1:5" customHeight="1" ht="14.25">
      <c r="A18" s="307"/>
      <c r="B18" s="307"/>
      <c r="C18" s="28"/>
      <c r="D18" s="28"/>
    </row>
    <row r="19" spans="1:5" customHeight="1" ht="14.25">
      <c r="A19" s="28"/>
      <c r="B19" s="28"/>
      <c r="C19" s="28"/>
      <c r="D19" s="28"/>
    </row>
    <row r="20" spans="1:5" customHeight="1" ht="16.5">
      <c r="A20" s="36" t="s">
        <v>9</v>
      </c>
      <c r="B20" s="303" t="s">
        <v>10</v>
      </c>
      <c r="C20" s="303"/>
      <c r="D20" s="304"/>
    </row>
    <row r="21" spans="1:5" customHeight="1" ht="16.5">
      <c r="A21" s="36" t="s">
        <v>11</v>
      </c>
      <c r="B21" s="305" t="s">
        <v>12</v>
      </c>
      <c r="C21" s="305"/>
      <c r="D21" s="306"/>
    </row>
    <row r="22" spans="1:5" customHeight="1" ht="16.5">
      <c r="A22" s="298" t="s">
        <v>13</v>
      </c>
      <c r="B22" s="300" t="s">
        <v>14</v>
      </c>
      <c r="C22" s="301"/>
      <c r="D22" s="302"/>
    </row>
    <row r="23" spans="1:5" customHeight="1" ht="38.25">
      <c r="A23" s="299"/>
      <c r="B23" s="37" t="s">
        <v>15</v>
      </c>
      <c r="C23" s="37" t="s">
        <v>16</v>
      </c>
      <c r="D23" s="29" t="s">
        <v>17</v>
      </c>
    </row>
    <row r="24" spans="1:5" customHeight="1" ht="14.25">
      <c r="A24" s="30">
        <v>1</v>
      </c>
      <c r="B24" s="31">
        <v>2</v>
      </c>
      <c r="C24" s="31">
        <v>3</v>
      </c>
      <c r="D24" s="31">
        <v>4</v>
      </c>
    </row>
    <row r="25" spans="1:5" customHeight="1" ht="27.6">
      <c r="A25" s="32" t="s">
        <v>18</v>
      </c>
      <c r="B25" s="38"/>
      <c r="C25" s="39"/>
      <c r="D25" s="38"/>
    </row>
    <row r="34" spans="1:5" customHeight="1" ht="12.75">
      <c r="C34" s="35"/>
    </row>
  </sheetData>
  <sheetProtection sheet="1" objects="1" scenarios="1"/>
  <mergeCells>
    <mergeCell ref="A22:A23"/>
    <mergeCell ref="B22:D22"/>
    <mergeCell ref="B20:D20"/>
    <mergeCell ref="B21:D21"/>
    <mergeCell ref="A18:B18"/>
    <mergeCell ref="A13:B13"/>
    <mergeCell ref="A14:B14"/>
    <mergeCell ref="A16:B16"/>
    <mergeCell ref="A17:B17"/>
    <mergeCell ref="A15:B15"/>
  </mergeCells>
  <dataValidations count="1">
    <dataValidation type="list" allowBlank="1" showDropDown="0" showInputMessage="1" showErrorMessage="1" sqref="D25">
      <formula1>"ДФО, ПФО, СЗФО, СКФО, СФО, УФО, ЦФО, ЮФО, иные территории"</formula1>
    </dataValidation>
  </dataValidations>
  <hyperlinks>
    <hyperlink ref="B23" r:id="rId_hyperlink_1"/>
    <hyperlink ref="C23" r:id="rId_hyperlink_2"/>
  </hyperlinks>
  <printOptions gridLines="false" gridLinesSet="true"/>
  <pageMargins left="0.909375" right="0.62992125984252" top="0.74803149606299" bottom="0.74803149606299" header="0.31496062992126" footer="0.31496062992126"/>
  <pageSetup paperSize="9" orientation="landscape" scale="90" fitToHeight="1" fitToWidth="1" pageOrder="downThenOver" r:id="rId3ps"/>
  <headerFooter differentOddEven="false" differentFirst="true" scaleWithDoc="true" alignWithMargins="true">
    <oddHeader>&amp;C&amp;P</oddHeader>
    <oddFooter/>
    <evenHeader/>
    <evenFooter/>
    <firstHeader/>
    <firstFooter/>
  </headerFooter>
  <drawing r:id="rId4"/>
  <legacyDrawing r:id="rId_comments_vml1"/>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L41"/>
  <sheetViews>
    <sheetView tabSelected="0" workbookViewId="0" showGridLines="true" showRowColHeaders="1" topLeftCell="A16">
      <selection activeCell="C41" sqref="C41"/>
    </sheetView>
  </sheetViews>
  <sheetFormatPr customHeight="true" defaultRowHeight="12.75" defaultColWidth="8.7109375" outlineLevelRow="0" outlineLevelCol="0"/>
  <cols>
    <col min="1" max="1" width="85.140625" customWidth="true" style="107"/>
    <col min="2" max="2" width="5.7109375" customWidth="true" style="93"/>
    <col min="3" max="3" width="11.7109375" customWidth="true" style="93"/>
    <col min="4" max="4" width="11.7109375" customWidth="true" style="93"/>
    <col min="5" max="5" width="11.7109375" customWidth="true" style="93"/>
    <col min="6" max="6" width="11.7109375" customWidth="true" style="25"/>
    <col min="7" max="7" width="11.7109375" customWidth="true" style="25"/>
    <col min="8" max="8" width="59" customWidth="true" style="25"/>
    <col min="9" max="9" width="11.7109375" customWidth="true" style="25"/>
    <col min="10" max="10" width="11.7109375" customWidth="true" style="25"/>
    <col min="11" max="11" width="11.7109375" customWidth="true" style="25"/>
    <col min="12" max="12" width="11.7109375" customWidth="true" style="25"/>
    <col min="13" max="13" width="11.7109375" customWidth="true" style="25"/>
    <col min="14" max="14" width="11.7109375" customWidth="true" style="25"/>
    <col min="15" max="15" width="11.7109375" customWidth="true" style="25"/>
    <col min="16" max="16" width="11.7109375" customWidth="true" style="25"/>
    <col min="17" max="17" width="11.7109375" customWidth="true" style="25"/>
    <col min="18" max="18" width="11.7109375" customWidth="true" style="25"/>
    <col min="19" max="19" width="11.7109375" customWidth="true" style="25"/>
    <col min="20" max="20" width="11.7109375" customWidth="true" style="25"/>
    <col min="21" max="21" width="11.7109375" customWidth="true" style="25"/>
    <col min="22" max="22" width="11.7109375" customWidth="true" style="25"/>
    <col min="23" max="23" width="11.7109375" customWidth="true" style="25"/>
    <col min="24" max="24" width="11.7109375" customWidth="true" style="25"/>
    <col min="25" max="25" width="11.7109375" customWidth="true" style="25"/>
    <col min="26" max="26" width="11.7109375" customWidth="true" style="25"/>
    <col min="27" max="27" width="11.7109375" customWidth="true" style="25"/>
    <col min="28" max="28" width="11.7109375" customWidth="true" style="25"/>
    <col min="29" max="29" width="11.7109375" customWidth="true" style="25"/>
    <col min="30" max="30" width="11.7109375" customWidth="true" style="25"/>
    <col min="31" max="31" width="11.7109375" customWidth="true" style="25"/>
    <col min="32" max="32" width="11.7109375" customWidth="true" style="25"/>
    <col min="33" max="33" width="11.7109375" customWidth="true" style="25"/>
    <col min="34" max="34" width="11.7109375" customWidth="true" style="25"/>
    <col min="35" max="35" width="11.7109375" customWidth="true" style="25"/>
    <col min="36" max="36" width="11.7109375" customWidth="true" style="25"/>
    <col min="37" max="37" width="11.7109375" customWidth="true" style="25"/>
    <col min="38" max="38" width="11.7109375" customWidth="true" style="25"/>
    <col min="39" max="39" width="11.7109375" customWidth="true" style="25"/>
    <col min="40" max="40" width="11.7109375" customWidth="true" style="25"/>
    <col min="41" max="41" width="11.7109375" customWidth="true" style="25"/>
    <col min="42" max="42" width="11.7109375" customWidth="true" style="25"/>
    <col min="43" max="43" width="11.7109375" customWidth="true" style="25"/>
    <col min="44" max="44" width="11.7109375" customWidth="true" style="25"/>
    <col min="45" max="45" width="11.7109375" customWidth="true" style="25"/>
    <col min="46" max="46" width="11.7109375" customWidth="true" style="25"/>
    <col min="47" max="47" width="11.7109375" customWidth="true" style="25"/>
    <col min="48" max="48" width="11.7109375" customWidth="true" style="25"/>
    <col min="49" max="49" width="11.7109375" customWidth="true" style="25"/>
    <col min="50" max="50" width="11.7109375" customWidth="true" style="25"/>
    <col min="51" max="51" width="11.7109375" customWidth="true" style="25"/>
    <col min="52" max="52" width="11.7109375" customWidth="true" style="25"/>
    <col min="53" max="53" width="11.7109375" customWidth="true" style="25"/>
    <col min="54" max="54" width="11.7109375" customWidth="true" style="25"/>
    <col min="55" max="55" width="11.7109375" customWidth="true" style="25"/>
    <col min="56" max="56" width="11.7109375" customWidth="true" style="25"/>
    <col min="57" max="57" width="11.7109375" customWidth="true" style="25"/>
    <col min="58" max="58" width="11.7109375" customWidth="true" style="25"/>
    <col min="59" max="59" width="11.7109375" customWidth="true" style="25"/>
    <col min="60" max="60" width="11.7109375" customWidth="true" style="25"/>
    <col min="61" max="61" width="11.7109375" customWidth="true" style="25"/>
    <col min="62" max="62" width="11.7109375" customWidth="true" style="25"/>
    <col min="63" max="63" width="11.7109375" customWidth="true" style="25"/>
    <col min="64" max="64" width="0.7109375" customWidth="true" style="25"/>
    <col min="65" max="65" width="0.7109375" customWidth="true" style="25"/>
    <col min="66" max="66" width="0.7109375" customWidth="true" style="25"/>
    <col min="67" max="67" width="0.7109375" customWidth="true" style="25"/>
    <col min="68" max="68" width="0.7109375" customWidth="true" style="25"/>
    <col min="69" max="69" width="0.7109375" customWidth="true" style="25"/>
    <col min="70" max="70" width="0.7109375" customWidth="true" style="25"/>
    <col min="71" max="71" width="0.7109375" customWidth="true" style="25"/>
    <col min="72" max="72" width="0.7109375" customWidth="true" style="25"/>
    <col min="73" max="73" width="0.7109375" customWidth="true" style="25"/>
    <col min="74" max="74" width="0.7109375" customWidth="true" style="25"/>
    <col min="75" max="75" width="0.7109375" customWidth="true" style="25"/>
    <col min="76" max="76" width="0.7109375" customWidth="true" style="25"/>
    <col min="77" max="77" width="0.7109375" customWidth="true" style="25"/>
    <col min="78" max="78" width="0.7109375" customWidth="true" style="25"/>
    <col min="79" max="79" width="0.7109375" customWidth="true" style="25"/>
    <col min="80" max="80" width="0.7109375" customWidth="true" style="25"/>
    <col min="81" max="81" width="0.7109375" customWidth="true" style="25"/>
    <col min="82" max="82" width="0.7109375" customWidth="true" style="25"/>
    <col min="83" max="83" width="0.7109375" customWidth="true" style="25"/>
    <col min="84" max="84" width="0.7109375" customWidth="true" style="25"/>
    <col min="85" max="85" width="0.7109375" customWidth="true" style="25"/>
    <col min="86" max="86" width="0.7109375" customWidth="true" style="25"/>
    <col min="87" max="87" width="0.7109375" customWidth="true" style="25"/>
    <col min="88" max="88" width="0.7109375" customWidth="true" style="25"/>
    <col min="89" max="89" width="0.7109375" customWidth="true" style="25"/>
    <col min="90" max="90" width="8.7109375" style="146"/>
  </cols>
  <sheetData>
    <row r="1" spans="1:90" customHeight="1" ht="21">
      <c r="A1" s="336" t="s">
        <v>328</v>
      </c>
      <c r="B1" s="336"/>
      <c r="C1" s="336"/>
      <c r="D1" s="336"/>
      <c r="E1" s="336"/>
      <c r="F1" s="336"/>
    </row>
    <row r="2" spans="1:90" customHeight="1" ht="12.75">
      <c r="A2" s="110"/>
      <c r="B2" s="101"/>
      <c r="C2" s="101"/>
      <c r="D2" s="101"/>
      <c r="E2" s="101"/>
      <c r="F2" s="100"/>
    </row>
    <row r="3" spans="1:90">
      <c r="A3" s="86"/>
      <c r="B3" s="101"/>
      <c r="C3" s="101"/>
      <c r="D3" s="101"/>
      <c r="E3" s="101"/>
      <c r="F3" s="91"/>
      <c r="H3" s="246" t="s">
        <v>281</v>
      </c>
    </row>
    <row r="4" spans="1:90" customHeight="1" ht="51">
      <c r="A4" s="88" t="s">
        <v>248</v>
      </c>
      <c r="B4" s="88" t="s">
        <v>22</v>
      </c>
      <c r="C4" s="88" t="s">
        <v>91</v>
      </c>
      <c r="D4" s="88" t="s">
        <v>92</v>
      </c>
      <c r="E4" s="88" t="s">
        <v>93</v>
      </c>
      <c r="F4" s="88" t="s">
        <v>94</v>
      </c>
      <c r="G4" s="24"/>
      <c r="H4" s="333" t="s">
        <v>329</v>
      </c>
      <c r="I4" s="333"/>
      <c r="J4" s="333"/>
      <c r="K4" s="333"/>
      <c r="L4" s="24"/>
      <c r="M4" s="24"/>
      <c r="N4" s="24"/>
      <c r="O4" s="24"/>
      <c r="P4" s="24"/>
      <c r="Q4" s="24"/>
      <c r="R4" s="24"/>
      <c r="S4" s="24"/>
      <c r="T4" s="24"/>
      <c r="U4" s="24"/>
      <c r="V4" s="24"/>
    </row>
    <row r="5" spans="1:90">
      <c r="A5" s="88">
        <v>1</v>
      </c>
      <c r="B5" s="88">
        <v>2</v>
      </c>
      <c r="C5" s="88">
        <v>3</v>
      </c>
      <c r="D5" s="88">
        <v>4</v>
      </c>
      <c r="E5" s="88">
        <v>5</v>
      </c>
      <c r="F5" s="106">
        <v>6</v>
      </c>
      <c r="G5" s="24"/>
      <c r="H5" s="268"/>
      <c r="I5" s="269" t="s">
        <v>97</v>
      </c>
      <c r="J5" s="269" t="s">
        <v>98</v>
      </c>
      <c r="K5" s="269" t="s">
        <v>99</v>
      </c>
      <c r="L5" s="24"/>
      <c r="M5" s="24"/>
      <c r="N5" s="24"/>
      <c r="O5" s="24"/>
      <c r="P5" s="24"/>
      <c r="Q5" s="24"/>
      <c r="R5" s="24"/>
      <c r="S5" s="24"/>
      <c r="T5" s="24"/>
      <c r="U5" s="24"/>
      <c r="V5" s="24"/>
    </row>
    <row r="6" spans="1:90" customHeight="1" ht="25.5" s="25" customFormat="1">
      <c r="A6" s="97" t="s">
        <v>330</v>
      </c>
      <c r="B6" s="176">
        <v>264</v>
      </c>
      <c r="C6" s="228" t="str">
        <f>SUM(D6:F6)</f>
        <v>0</v>
      </c>
      <c r="D6" s="228" t="str">
        <f>SUM(D7:D10)</f>
        <v>0</v>
      </c>
      <c r="E6" s="228" t="str">
        <f>SUM(E7:E10)</f>
        <v>0</v>
      </c>
      <c r="F6" s="228" t="str">
        <f>SUM(F7:F10)</f>
        <v>0</v>
      </c>
      <c r="G6" s="24"/>
      <c r="H6" s="259" t="s">
        <v>331</v>
      </c>
      <c r="I6" s="282" t="str">
        <f>D6</f>
        <v>0</v>
      </c>
      <c r="J6" s="282" t="str">
        <f>E6</f>
        <v>0</v>
      </c>
      <c r="K6" s="282" t="str">
        <f>F6</f>
        <v>0</v>
      </c>
      <c r="L6" s="24"/>
      <c r="M6" s="24"/>
      <c r="N6" s="24"/>
      <c r="O6" s="24"/>
      <c r="P6" s="24"/>
      <c r="Q6" s="24"/>
      <c r="R6" s="24"/>
      <c r="S6" s="24"/>
      <c r="T6" s="24"/>
      <c r="U6" s="24"/>
      <c r="V6" s="24"/>
    </row>
    <row r="7" spans="1:90" customHeight="1" ht="25.5" s="25" customFormat="1">
      <c r="A7" s="92" t="s">
        <v>332</v>
      </c>
      <c r="B7" s="176">
        <v>265</v>
      </c>
      <c r="C7" s="228" t="str">
        <f>SUM(D7:F7)</f>
        <v>0</v>
      </c>
      <c r="D7" s="219">
        <v>69</v>
      </c>
      <c r="E7" s="219">
        <v>36.5</v>
      </c>
      <c r="F7" s="219">
        <v>0</v>
      </c>
      <c r="G7" s="24"/>
      <c r="H7" s="259" t="s">
        <v>333</v>
      </c>
      <c r="I7" s="280" t="str">
        <f>D11</f>
        <v>0</v>
      </c>
      <c r="J7" s="280" t="str">
        <f>E11</f>
        <v>0</v>
      </c>
      <c r="K7" s="280" t="str">
        <f>F11</f>
        <v>0</v>
      </c>
      <c r="L7" s="24"/>
      <c r="M7" s="24"/>
      <c r="N7" s="24"/>
      <c r="O7" s="24"/>
      <c r="P7" s="24"/>
      <c r="Q7" s="24"/>
      <c r="R7" s="24"/>
      <c r="S7" s="24"/>
      <c r="T7" s="24"/>
      <c r="U7" s="24"/>
      <c r="V7" s="24"/>
    </row>
    <row r="8" spans="1:90" customHeight="1" ht="25.5" s="25" customFormat="1">
      <c r="A8" s="92" t="s">
        <v>334</v>
      </c>
      <c r="B8" s="176">
        <v>266</v>
      </c>
      <c r="C8" s="228" t="str">
        <f>SUM(D8:F8)</f>
        <v>0</v>
      </c>
      <c r="D8" s="219">
        <v>217</v>
      </c>
      <c r="E8" s="219">
        <v>77.5</v>
      </c>
      <c r="F8" s="219">
        <v>0</v>
      </c>
      <c r="G8" s="24"/>
      <c r="H8" s="259" t="s">
        <v>335</v>
      </c>
      <c r="I8" s="282" t="str">
        <f>D22</f>
        <v>0</v>
      </c>
      <c r="J8" s="282" t="str">
        <f>E22</f>
        <v>0</v>
      </c>
      <c r="K8" s="282" t="str">
        <f>F22</f>
        <v>0</v>
      </c>
      <c r="L8" s="24"/>
      <c r="M8" s="24"/>
      <c r="N8" s="24"/>
      <c r="O8" s="24"/>
      <c r="P8" s="24"/>
      <c r="Q8" s="24"/>
      <c r="R8" s="24"/>
      <c r="S8" s="24"/>
      <c r="T8" s="24"/>
      <c r="U8" s="24"/>
      <c r="V8" s="24"/>
    </row>
    <row r="9" spans="1:90" customHeight="1" ht="25.5" s="25" customFormat="1">
      <c r="A9" s="92" t="s">
        <v>336</v>
      </c>
      <c r="B9" s="176">
        <v>267</v>
      </c>
      <c r="C9" s="228" t="str">
        <f>SUM(D9:F9)</f>
        <v>0</v>
      </c>
      <c r="D9" s="219">
        <v>100</v>
      </c>
      <c r="E9" s="219">
        <v>43.25</v>
      </c>
      <c r="F9" s="219">
        <v>0</v>
      </c>
      <c r="G9" s="24"/>
      <c r="H9" s="259" t="s">
        <v>337</v>
      </c>
      <c r="I9" s="280" t="str">
        <f>D27</f>
        <v>0</v>
      </c>
      <c r="J9" s="280" t="str">
        <f>E27</f>
        <v>0</v>
      </c>
      <c r="K9" s="280" t="str">
        <f>F27</f>
        <v>0</v>
      </c>
      <c r="L9" s="24"/>
      <c r="M9" s="24"/>
      <c r="N9" s="24"/>
      <c r="O9" s="24"/>
      <c r="P9" s="24"/>
      <c r="Q9" s="24"/>
      <c r="R9" s="24"/>
      <c r="S9" s="24"/>
      <c r="T9" s="24"/>
      <c r="U9" s="24"/>
      <c r="V9" s="24"/>
    </row>
    <row r="10" spans="1:90" customHeight="1" ht="38.25" s="25" customFormat="1">
      <c r="A10" s="92" t="s">
        <v>338</v>
      </c>
      <c r="B10" s="176">
        <v>268</v>
      </c>
      <c r="C10" s="228" t="str">
        <f>SUM(D10:F10)</f>
        <v>0</v>
      </c>
      <c r="D10" s="219">
        <v>138.3</v>
      </c>
      <c r="E10" s="219">
        <v>24.75</v>
      </c>
      <c r="F10" s="219">
        <v>0</v>
      </c>
      <c r="G10" s="24"/>
      <c r="H10" s="259" t="s">
        <v>339</v>
      </c>
      <c r="I10" s="280" t="str">
        <f>'р8. инфраструктура'!D12+'р8. инфраструктура'!D13</f>
        <v>0</v>
      </c>
      <c r="J10" s="280" t="str">
        <f>'р8. инфраструктура'!E12+'р8. инфраструктура'!E13</f>
        <v>0</v>
      </c>
      <c r="K10" s="280" t="str">
        <f>'р8. инфраструктура'!F12+'р8. инфраструктура'!F13</f>
        <v>0</v>
      </c>
      <c r="L10" s="24"/>
      <c r="M10" s="24"/>
      <c r="N10" s="24"/>
      <c r="O10" s="24"/>
      <c r="P10" s="24"/>
      <c r="Q10" s="24"/>
      <c r="R10" s="24"/>
      <c r="S10" s="24"/>
      <c r="T10" s="24"/>
      <c r="U10" s="24"/>
      <c r="V10" s="24"/>
    </row>
    <row r="11" spans="1:90" customHeight="1" ht="38.25" s="25" customFormat="1">
      <c r="A11" s="97" t="s">
        <v>340</v>
      </c>
      <c r="B11" s="176">
        <v>269</v>
      </c>
      <c r="C11" s="14" t="str">
        <f>SUM(D11:F11)</f>
        <v>0</v>
      </c>
      <c r="D11" s="14" t="str">
        <f>SUM(D12:D15)</f>
        <v>0</v>
      </c>
      <c r="E11" s="14" t="str">
        <f>SUM(E12:E15)</f>
        <v>0</v>
      </c>
      <c r="F11" s="14" t="str">
        <f>SUM(F12:F15)</f>
        <v>0</v>
      </c>
      <c r="G11" s="24"/>
      <c r="H11" s="259" t="s">
        <v>341</v>
      </c>
      <c r="I11" s="280" t="str">
        <f>'р8. инфраструктура'!D14+'р8. инфраструктура'!D15</f>
        <v>0</v>
      </c>
      <c r="J11" s="280" t="str">
        <f>'р8. инфраструктура'!E14+'р8. инфраструктура'!E15</f>
        <v>0</v>
      </c>
      <c r="K11" s="280" t="str">
        <f>'р8. инфраструктура'!F14+'р8. инфраструктура'!F15</f>
        <v>0</v>
      </c>
      <c r="L11" s="24"/>
      <c r="M11" s="24"/>
      <c r="N11" s="24"/>
      <c r="O11" s="24"/>
      <c r="P11" s="24"/>
      <c r="Q11" s="24"/>
      <c r="R11" s="24"/>
      <c r="S11" s="24"/>
      <c r="T11" s="24"/>
      <c r="U11" s="24"/>
      <c r="V11" s="24"/>
    </row>
    <row r="12" spans="1:90" customHeight="1" ht="14.25" s="25" customFormat="1">
      <c r="A12" s="99" t="s">
        <v>342</v>
      </c>
      <c r="B12" s="176">
        <v>270</v>
      </c>
      <c r="C12" s="14" t="str">
        <f>SUM(D12:F12)</f>
        <v>0</v>
      </c>
      <c r="D12" s="188">
        <v>78</v>
      </c>
      <c r="E12" s="188">
        <v>34</v>
      </c>
      <c r="F12" s="188">
        <v>0</v>
      </c>
      <c r="G12" s="24"/>
      <c r="H12" s="24"/>
      <c r="I12" s="107"/>
      <c r="J12" s="107"/>
      <c r="K12" s="107"/>
      <c r="L12" s="24"/>
      <c r="M12" s="24"/>
      <c r="N12" s="24"/>
      <c r="O12" s="24"/>
      <c r="P12" s="24"/>
      <c r="Q12" s="24"/>
      <c r="R12" s="24"/>
      <c r="S12" s="24"/>
      <c r="T12" s="24"/>
      <c r="U12" s="24"/>
      <c r="V12" s="24"/>
    </row>
    <row r="13" spans="1:90" s="25" customFormat="1">
      <c r="A13" s="99" t="s">
        <v>343</v>
      </c>
      <c r="B13" s="176">
        <v>271</v>
      </c>
      <c r="C13" s="14" t="str">
        <f>SUM(D13:F13)</f>
        <v>0</v>
      </c>
      <c r="D13" s="188">
        <v>209</v>
      </c>
      <c r="E13" s="188">
        <v>68</v>
      </c>
      <c r="F13" s="188">
        <v>0</v>
      </c>
      <c r="G13" s="24"/>
      <c r="H13" s="279" t="s">
        <v>344</v>
      </c>
      <c r="I13" s="107"/>
      <c r="J13" s="107"/>
      <c r="K13" s="107"/>
      <c r="L13" s="24"/>
      <c r="M13" s="24"/>
      <c r="N13" s="24"/>
      <c r="O13" s="24"/>
      <c r="P13" s="24"/>
      <c r="Q13" s="24"/>
      <c r="R13" s="24"/>
      <c r="S13" s="24"/>
      <c r="T13" s="24"/>
      <c r="U13" s="24"/>
      <c r="V13" s="24"/>
    </row>
    <row r="14" spans="1:90" customHeight="1" ht="25.5" s="25" customFormat="1">
      <c r="A14" s="99" t="s">
        <v>345</v>
      </c>
      <c r="B14" s="176">
        <v>272</v>
      </c>
      <c r="C14" s="14" t="str">
        <f>SUM(D14:F14)</f>
        <v>0</v>
      </c>
      <c r="D14" s="188">
        <v>100</v>
      </c>
      <c r="E14" s="188">
        <v>38</v>
      </c>
      <c r="F14" s="188">
        <v>0</v>
      </c>
      <c r="G14" s="24"/>
      <c r="H14" s="268" t="s">
        <v>346</v>
      </c>
      <c r="I14" s="269" t="str">
        <f>IFERROR(D6/('р8. инфраструктура'!D12+'р8. инфраструктура'!D13),0)</f>
        <v>0</v>
      </c>
      <c r="J14" s="269" t="str">
        <f>IFERROR(E6/('р8. инфраструктура'!E12+'р8. инфраструктура'!E13),0)</f>
        <v>0</v>
      </c>
      <c r="K14" s="269" t="str">
        <f>IFERROR(F6/('р8. инфраструктура'!F12+'р8. инфраструктура'!F13),0)</f>
        <v>0</v>
      </c>
      <c r="L14" s="24"/>
      <c r="M14" s="24"/>
      <c r="N14" s="24"/>
      <c r="O14" s="24"/>
      <c r="P14" s="24"/>
      <c r="Q14" s="24"/>
      <c r="R14" s="24"/>
      <c r="S14" s="24"/>
      <c r="T14" s="24"/>
      <c r="U14" s="24"/>
      <c r="V14" s="24"/>
    </row>
    <row r="15" spans="1:90" customHeight="1" ht="25.5" s="25" customFormat="1">
      <c r="A15" s="99" t="s">
        <v>347</v>
      </c>
      <c r="B15" s="176">
        <v>273</v>
      </c>
      <c r="C15" s="14" t="str">
        <f>SUM(D15:F15)</f>
        <v>0</v>
      </c>
      <c r="D15" s="188">
        <v>106</v>
      </c>
      <c r="E15" s="188">
        <v>18</v>
      </c>
      <c r="F15" s="188">
        <v>0</v>
      </c>
      <c r="G15" s="24"/>
      <c r="H15" s="268" t="s">
        <v>348</v>
      </c>
      <c r="I15" s="269" t="str">
        <f>IFERROR(D22/('р8. инфраструктура'!D14+'р8. инфраструктура'!D15),0)</f>
        <v>0</v>
      </c>
      <c r="J15" s="269" t="str">
        <f>IFERROR(E22/('р8. инфраструктура'!E14+'р8. инфраструктура'!E15),0)</f>
        <v>0</v>
      </c>
      <c r="K15" s="269" t="str">
        <f>IFERROR(F22/('р8. инфраструктура'!F14+'р8. инфраструктура'!F15),0)</f>
        <v>0</v>
      </c>
      <c r="L15" s="24"/>
      <c r="M15" s="24"/>
      <c r="N15" s="24"/>
      <c r="O15" s="24"/>
      <c r="P15" s="24"/>
      <c r="Q15" s="24"/>
      <c r="R15" s="24"/>
      <c r="S15" s="24"/>
      <c r="T15" s="24"/>
      <c r="U15" s="24"/>
      <c r="V15" s="24"/>
    </row>
    <row r="16" spans="1:90" s="25" customFormat="1">
      <c r="A16" s="92" t="s">
        <v>349</v>
      </c>
      <c r="B16" s="176">
        <v>274</v>
      </c>
      <c r="C16" s="14" t="str">
        <f>SUM(D16:F16)</f>
        <v>0</v>
      </c>
      <c r="D16" s="188">
        <v>148</v>
      </c>
      <c r="E16" s="188">
        <v>58</v>
      </c>
      <c r="F16" s="188">
        <v>0</v>
      </c>
      <c r="G16" s="24"/>
      <c r="H16" s="24"/>
      <c r="I16" s="24"/>
      <c r="J16" s="24"/>
      <c r="K16" s="24"/>
      <c r="L16" s="24"/>
      <c r="M16" s="24"/>
      <c r="N16" s="24"/>
      <c r="O16" s="24"/>
      <c r="P16" s="24"/>
      <c r="Q16" s="24"/>
      <c r="R16" s="24"/>
      <c r="S16" s="24"/>
      <c r="T16" s="24"/>
      <c r="U16" s="24"/>
      <c r="V16" s="24"/>
    </row>
    <row r="17" spans="1:90" customHeight="1" ht="25.5" s="25" customFormat="1">
      <c r="A17" s="92" t="s">
        <v>350</v>
      </c>
      <c r="B17" s="176">
        <v>275</v>
      </c>
      <c r="C17" s="14" t="str">
        <f>SUM(D17:F17)</f>
        <v>0</v>
      </c>
      <c r="D17" s="188">
        <v>63</v>
      </c>
      <c r="E17" s="188">
        <v>36</v>
      </c>
      <c r="F17" s="188">
        <v>0</v>
      </c>
      <c r="G17" s="24"/>
      <c r="H17" s="24"/>
      <c r="I17" s="24"/>
      <c r="J17" s="24"/>
      <c r="K17" s="24"/>
      <c r="L17" s="24"/>
      <c r="M17" s="24"/>
      <c r="N17" s="24"/>
      <c r="O17" s="24"/>
      <c r="P17" s="24"/>
      <c r="Q17" s="24"/>
      <c r="R17" s="24"/>
      <c r="S17" s="24"/>
      <c r="T17" s="24"/>
      <c r="U17" s="24"/>
      <c r="V17" s="24"/>
    </row>
    <row r="18" spans="1:90" customHeight="1" ht="25.5" s="25" customFormat="1">
      <c r="A18" s="92" t="s">
        <v>351</v>
      </c>
      <c r="B18" s="176">
        <v>276</v>
      </c>
      <c r="C18" s="14" t="str">
        <f>SUM(D18:F18)</f>
        <v>0</v>
      </c>
      <c r="D18" s="195">
        <v>23</v>
      </c>
      <c r="E18" s="195">
        <v>32</v>
      </c>
      <c r="F18" s="195">
        <v>0</v>
      </c>
      <c r="G18" s="24"/>
      <c r="H18" s="24"/>
      <c r="I18" s="24"/>
      <c r="J18" s="24"/>
      <c r="K18" s="24"/>
      <c r="L18" s="24"/>
      <c r="M18" s="24"/>
      <c r="N18" s="24"/>
      <c r="O18" s="24"/>
      <c r="P18" s="24"/>
      <c r="Q18" s="24"/>
      <c r="R18" s="24"/>
      <c r="S18" s="24"/>
      <c r="T18" s="24"/>
      <c r="U18" s="24"/>
      <c r="V18" s="24"/>
    </row>
    <row r="19" spans="1:90" customHeight="1" ht="25.5" s="25" customFormat="1">
      <c r="A19" s="92" t="s">
        <v>352</v>
      </c>
      <c r="B19" s="176">
        <v>277</v>
      </c>
      <c r="C19" s="14" t="str">
        <f>SUM(D19:F19)</f>
        <v>0</v>
      </c>
      <c r="D19" s="195">
        <v>83</v>
      </c>
      <c r="E19" s="195">
        <v>25</v>
      </c>
      <c r="F19" s="195">
        <v>0</v>
      </c>
      <c r="G19" s="24"/>
      <c r="H19" s="24"/>
      <c r="I19" s="24"/>
      <c r="J19" s="24"/>
      <c r="K19" s="24"/>
      <c r="L19" s="24"/>
      <c r="M19" s="24"/>
      <c r="N19" s="24"/>
      <c r="O19" s="24"/>
      <c r="P19" s="24"/>
      <c r="Q19" s="24"/>
      <c r="R19" s="24"/>
      <c r="S19" s="24"/>
      <c r="T19" s="24"/>
      <c r="U19" s="24"/>
      <c r="V19" s="24"/>
    </row>
    <row r="20" spans="1:90" customHeight="1" ht="38.25" s="25" customFormat="1">
      <c r="A20" s="92" t="s">
        <v>353</v>
      </c>
      <c r="B20" s="176">
        <v>278</v>
      </c>
      <c r="C20" s="14" t="str">
        <f>SUM(D20:F20)</f>
        <v>0</v>
      </c>
      <c r="D20" s="195">
        <v>28</v>
      </c>
      <c r="E20" s="195">
        <v>4</v>
      </c>
      <c r="F20" s="195">
        <v>0</v>
      </c>
      <c r="G20" s="24"/>
      <c r="H20" s="24"/>
      <c r="I20" s="24"/>
      <c r="J20" s="24"/>
      <c r="K20" s="24"/>
      <c r="L20" s="24"/>
      <c r="M20" s="24"/>
      <c r="N20" s="24"/>
      <c r="O20" s="24"/>
      <c r="P20" s="24"/>
      <c r="Q20" s="24"/>
      <c r="R20" s="24"/>
      <c r="S20" s="24"/>
      <c r="T20" s="24"/>
      <c r="U20" s="24"/>
      <c r="V20" s="24"/>
    </row>
    <row r="21" spans="1:90" s="25" customFormat="1">
      <c r="A21" s="92" t="s">
        <v>354</v>
      </c>
      <c r="B21" s="176">
        <v>279</v>
      </c>
      <c r="C21" s="14" t="str">
        <f>SUM(D21:F21)</f>
        <v>0</v>
      </c>
      <c r="D21" s="195">
        <v>6</v>
      </c>
      <c r="E21" s="195">
        <v>0</v>
      </c>
      <c r="F21" s="195">
        <v>0</v>
      </c>
      <c r="G21" s="24"/>
      <c r="H21" s="24"/>
      <c r="I21" s="24"/>
      <c r="J21" s="24"/>
      <c r="K21" s="24"/>
      <c r="L21" s="24"/>
      <c r="M21" s="24"/>
      <c r="N21" s="24"/>
      <c r="O21" s="24"/>
      <c r="P21" s="24"/>
      <c r="Q21" s="24"/>
      <c r="R21" s="24"/>
      <c r="S21" s="24"/>
      <c r="T21" s="24"/>
      <c r="U21" s="24"/>
      <c r="V21" s="24"/>
    </row>
    <row r="22" spans="1:90" customHeight="1" ht="25.5" s="25" customFormat="1">
      <c r="A22" s="97" t="s">
        <v>355</v>
      </c>
      <c r="B22" s="176">
        <v>280</v>
      </c>
      <c r="C22" s="228" t="str">
        <f>SUM(D22:F22)</f>
        <v>0</v>
      </c>
      <c r="D22" s="228" t="str">
        <f>SUM(D23:D26)</f>
        <v>0</v>
      </c>
      <c r="E22" s="228" t="str">
        <f>SUM(E23:E26)</f>
        <v>0</v>
      </c>
      <c r="F22" s="228" t="str">
        <f>SUM(F23:F26)</f>
        <v>0</v>
      </c>
      <c r="G22" s="24"/>
      <c r="I22" s="24"/>
      <c r="J22" s="24"/>
      <c r="K22" s="24"/>
      <c r="L22" s="24"/>
      <c r="M22" s="24"/>
      <c r="N22" s="24"/>
      <c r="O22" s="24"/>
      <c r="P22" s="24"/>
      <c r="Q22" s="24"/>
      <c r="R22" s="24"/>
      <c r="S22" s="24"/>
      <c r="T22" s="24"/>
      <c r="U22" s="24"/>
      <c r="V22" s="24"/>
    </row>
    <row r="23" spans="1:90" customHeight="1" ht="12.75">
      <c r="A23" s="92" t="s">
        <v>356</v>
      </c>
      <c r="B23" s="176">
        <v>281</v>
      </c>
      <c r="C23" s="228" t="str">
        <f>SUM(D23:F23)</f>
        <v>0</v>
      </c>
      <c r="D23" s="219">
        <v>0</v>
      </c>
      <c r="E23" s="219">
        <v>0</v>
      </c>
      <c r="F23" s="219">
        <v>0</v>
      </c>
    </row>
    <row r="24" spans="1:90" customHeight="1" ht="12.75">
      <c r="A24" s="92" t="s">
        <v>357</v>
      </c>
      <c r="B24" s="176">
        <v>282</v>
      </c>
      <c r="C24" s="228" t="str">
        <f>SUM(D24:F24)</f>
        <v>0</v>
      </c>
      <c r="D24" s="219">
        <v>0</v>
      </c>
      <c r="E24" s="219">
        <v>0</v>
      </c>
      <c r="F24" s="219">
        <v>0</v>
      </c>
    </row>
    <row r="25" spans="1:90" customHeight="1" ht="12.75">
      <c r="A25" s="92" t="s">
        <v>358</v>
      </c>
      <c r="B25" s="176">
        <v>283</v>
      </c>
      <c r="C25" s="228" t="str">
        <f>SUM(D25:F25)</f>
        <v>0</v>
      </c>
      <c r="D25" s="219">
        <v>0</v>
      </c>
      <c r="E25" s="219">
        <v>0</v>
      </c>
      <c r="F25" s="219">
        <v>0</v>
      </c>
    </row>
    <row r="26" spans="1:90" customHeight="1" ht="12.75">
      <c r="A26" s="92" t="s">
        <v>359</v>
      </c>
      <c r="B26" s="176">
        <v>284</v>
      </c>
      <c r="C26" s="228" t="str">
        <f>SUM(D26:F26)</f>
        <v>0</v>
      </c>
      <c r="D26" s="219">
        <v>0</v>
      </c>
      <c r="E26" s="219">
        <v>0</v>
      </c>
      <c r="F26" s="219">
        <v>0</v>
      </c>
      <c r="H26" s="24"/>
    </row>
    <row r="27" spans="1:90" customHeight="1" ht="25.5" s="25" customFormat="1">
      <c r="A27" s="97" t="s">
        <v>360</v>
      </c>
      <c r="B27" s="176">
        <v>285</v>
      </c>
      <c r="C27" s="14" t="str">
        <f>SUM(D27:F27)</f>
        <v>0</v>
      </c>
      <c r="D27" s="14" t="str">
        <f>SUM(D28:D31)</f>
        <v>0</v>
      </c>
      <c r="E27" s="14" t="str">
        <f>SUM(E28:E31)</f>
        <v>0</v>
      </c>
      <c r="F27" s="14" t="str">
        <f>SUM(F28:F31)</f>
        <v>0</v>
      </c>
      <c r="G27" s="24"/>
      <c r="H27" s="24"/>
      <c r="I27" s="24"/>
      <c r="J27" s="24"/>
      <c r="K27" s="24"/>
      <c r="L27" s="24"/>
      <c r="M27" s="24"/>
      <c r="N27" s="24"/>
      <c r="O27" s="24"/>
      <c r="P27" s="24"/>
      <c r="Q27" s="24"/>
      <c r="R27" s="24"/>
      <c r="S27" s="24"/>
      <c r="T27" s="24"/>
      <c r="U27" s="24"/>
      <c r="V27" s="24"/>
    </row>
    <row r="28" spans="1:90" s="25" customFormat="1">
      <c r="A28" s="99" t="s">
        <v>361</v>
      </c>
      <c r="B28" s="176">
        <v>286</v>
      </c>
      <c r="C28" s="14" t="str">
        <f>SUM(D28:F28)</f>
        <v>0</v>
      </c>
      <c r="D28" s="188">
        <v>0</v>
      </c>
      <c r="E28" s="188">
        <v>0</v>
      </c>
      <c r="F28" s="188">
        <v>0</v>
      </c>
      <c r="G28" s="24"/>
      <c r="H28" s="24"/>
      <c r="I28" s="24"/>
      <c r="J28" s="24"/>
      <c r="K28" s="24"/>
      <c r="L28" s="24"/>
      <c r="M28" s="24"/>
      <c r="N28" s="24"/>
      <c r="O28" s="24"/>
      <c r="P28" s="24"/>
      <c r="Q28" s="24"/>
      <c r="R28" s="24"/>
      <c r="S28" s="24"/>
      <c r="T28" s="24"/>
      <c r="U28" s="24"/>
      <c r="V28" s="24"/>
    </row>
    <row r="29" spans="1:90" s="25" customFormat="1">
      <c r="A29" s="99" t="s">
        <v>362</v>
      </c>
      <c r="B29" s="176">
        <v>287</v>
      </c>
      <c r="C29" s="14" t="str">
        <f>SUM(D29:F29)</f>
        <v>0</v>
      </c>
      <c r="D29" s="188">
        <v>0</v>
      </c>
      <c r="E29" s="188">
        <v>0</v>
      </c>
      <c r="F29" s="188">
        <v>0</v>
      </c>
      <c r="G29" s="24"/>
      <c r="H29" s="24"/>
      <c r="I29" s="24"/>
      <c r="J29" s="24"/>
      <c r="K29" s="24"/>
      <c r="L29" s="24"/>
      <c r="M29" s="24"/>
      <c r="N29" s="24"/>
      <c r="O29" s="24"/>
      <c r="P29" s="24"/>
      <c r="Q29" s="24"/>
      <c r="R29" s="24"/>
      <c r="S29" s="24"/>
      <c r="T29" s="24"/>
      <c r="U29" s="24"/>
      <c r="V29" s="24"/>
    </row>
    <row r="30" spans="1:90" customHeight="1" ht="12.75" s="25" customFormat="1">
      <c r="A30" s="99" t="s">
        <v>363</v>
      </c>
      <c r="B30" s="176">
        <v>288</v>
      </c>
      <c r="C30" s="14" t="str">
        <f>SUM(D30:F30)</f>
        <v>0</v>
      </c>
      <c r="D30" s="188">
        <v>0</v>
      </c>
      <c r="E30" s="188">
        <v>0</v>
      </c>
      <c r="F30" s="188">
        <v>0</v>
      </c>
      <c r="G30" s="24"/>
      <c r="H30" s="24"/>
      <c r="I30" s="24"/>
      <c r="J30" s="24"/>
      <c r="K30" s="24"/>
      <c r="L30" s="24"/>
      <c r="M30" s="24"/>
      <c r="N30" s="24"/>
      <c r="O30" s="24"/>
      <c r="P30" s="24"/>
      <c r="Q30" s="24"/>
      <c r="R30" s="24"/>
      <c r="S30" s="24"/>
      <c r="T30" s="24"/>
      <c r="U30" s="24"/>
      <c r="V30" s="24"/>
    </row>
    <row r="31" spans="1:90" s="25" customFormat="1">
      <c r="A31" s="99" t="s">
        <v>364</v>
      </c>
      <c r="B31" s="176">
        <v>289</v>
      </c>
      <c r="C31" s="14" t="str">
        <f>SUM(D31:F31)</f>
        <v>0</v>
      </c>
      <c r="D31" s="188">
        <v>0</v>
      </c>
      <c r="E31" s="188">
        <v>0</v>
      </c>
      <c r="F31" s="188">
        <v>0</v>
      </c>
      <c r="G31" s="24"/>
      <c r="H31" s="24"/>
      <c r="I31" s="24"/>
      <c r="J31" s="24"/>
      <c r="K31" s="24"/>
      <c r="L31" s="24"/>
      <c r="M31" s="24"/>
      <c r="N31" s="24"/>
      <c r="O31" s="24"/>
      <c r="P31" s="24"/>
      <c r="Q31" s="24"/>
      <c r="R31" s="24"/>
      <c r="S31" s="24"/>
      <c r="T31" s="24"/>
      <c r="U31" s="24"/>
      <c r="V31" s="24"/>
    </row>
    <row r="32" spans="1:90" s="25" customFormat="1">
      <c r="A32" s="92" t="s">
        <v>365</v>
      </c>
      <c r="B32" s="176">
        <v>290</v>
      </c>
      <c r="C32" s="14" t="str">
        <f>SUM(D32:F32)</f>
        <v>0</v>
      </c>
      <c r="D32" s="188">
        <v>0</v>
      </c>
      <c r="E32" s="188">
        <v>0</v>
      </c>
      <c r="F32" s="188">
        <v>0</v>
      </c>
      <c r="G32" s="24"/>
      <c r="H32" s="24"/>
      <c r="I32" s="24"/>
      <c r="J32" s="24"/>
      <c r="K32" s="24"/>
      <c r="L32" s="24"/>
      <c r="M32" s="24"/>
      <c r="N32" s="24"/>
      <c r="O32" s="24"/>
      <c r="P32" s="24"/>
      <c r="Q32" s="24"/>
      <c r="R32" s="24"/>
      <c r="S32" s="24"/>
      <c r="T32" s="24"/>
      <c r="U32" s="24"/>
      <c r="V32" s="24"/>
    </row>
    <row r="33" spans="1:90" customHeight="1" ht="25.5" s="25" customFormat="1">
      <c r="A33" s="92" t="s">
        <v>366</v>
      </c>
      <c r="B33" s="176">
        <v>291</v>
      </c>
      <c r="C33" s="14" t="str">
        <f>SUM(D33:F33)</f>
        <v>0</v>
      </c>
      <c r="D33" s="195">
        <v>0</v>
      </c>
      <c r="E33" s="195">
        <v>0</v>
      </c>
      <c r="F33" s="195">
        <v>0</v>
      </c>
      <c r="G33" s="24"/>
      <c r="H33" s="24"/>
      <c r="I33" s="24"/>
      <c r="J33" s="24"/>
      <c r="K33" s="24"/>
      <c r="L33" s="24"/>
      <c r="M33" s="24"/>
      <c r="N33" s="24"/>
      <c r="O33" s="24"/>
      <c r="P33" s="24"/>
      <c r="Q33" s="24"/>
      <c r="R33" s="24"/>
      <c r="S33" s="24"/>
      <c r="T33" s="24"/>
      <c r="U33" s="24"/>
      <c r="V33" s="24"/>
    </row>
    <row r="34" spans="1:90" customHeight="1" ht="25.5" s="25" customFormat="1">
      <c r="A34" s="92" t="s">
        <v>367</v>
      </c>
      <c r="B34" s="176">
        <v>292</v>
      </c>
      <c r="C34" s="14" t="str">
        <f>SUM(D34:F34)</f>
        <v>0</v>
      </c>
      <c r="D34" s="195">
        <v>0</v>
      </c>
      <c r="E34" s="195">
        <v>0</v>
      </c>
      <c r="F34" s="195">
        <v>0</v>
      </c>
      <c r="G34" s="24"/>
      <c r="H34" s="24"/>
      <c r="I34" s="24"/>
      <c r="J34" s="24"/>
      <c r="K34" s="24"/>
      <c r="L34" s="24"/>
      <c r="M34" s="24"/>
      <c r="N34" s="24"/>
      <c r="O34" s="24"/>
      <c r="P34" s="24"/>
      <c r="Q34" s="24"/>
      <c r="R34" s="24"/>
      <c r="S34" s="24"/>
      <c r="T34" s="24"/>
      <c r="U34" s="24"/>
      <c r="V34" s="24"/>
    </row>
    <row r="35" spans="1:90" customHeight="1" ht="25.5" s="25" customFormat="1">
      <c r="A35" s="92" t="s">
        <v>368</v>
      </c>
      <c r="B35" s="176">
        <v>293</v>
      </c>
      <c r="C35" s="14" t="str">
        <f>SUM(D35:F35)</f>
        <v>0</v>
      </c>
      <c r="D35" s="195">
        <v>0</v>
      </c>
      <c r="E35" s="195">
        <v>0</v>
      </c>
      <c r="F35" s="195">
        <v>0</v>
      </c>
      <c r="G35" s="24"/>
      <c r="H35" s="24"/>
      <c r="I35" s="24"/>
      <c r="J35" s="24"/>
      <c r="K35" s="24"/>
      <c r="L35" s="24"/>
      <c r="M35" s="24"/>
      <c r="N35" s="24"/>
      <c r="O35" s="24"/>
      <c r="P35" s="24"/>
      <c r="Q35" s="24"/>
      <c r="R35" s="24"/>
      <c r="S35" s="24"/>
      <c r="T35" s="24"/>
      <c r="U35" s="24"/>
      <c r="V35" s="24"/>
    </row>
    <row r="36" spans="1:90" s="25" customFormat="1">
      <c r="A36" s="97" t="s">
        <v>369</v>
      </c>
      <c r="B36" s="176">
        <v>294</v>
      </c>
      <c r="C36" s="14" t="str">
        <f>SUM(D36:F36)</f>
        <v>0</v>
      </c>
      <c r="D36" s="188">
        <v>73</v>
      </c>
      <c r="E36" s="188">
        <v>23</v>
      </c>
      <c r="F36" s="188">
        <v>0</v>
      </c>
      <c r="G36" s="24"/>
      <c r="H36" s="109"/>
      <c r="I36" s="24"/>
      <c r="J36" s="24"/>
      <c r="K36" s="24"/>
      <c r="L36" s="24"/>
      <c r="M36" s="24"/>
      <c r="N36" s="24"/>
      <c r="O36" s="24"/>
      <c r="P36" s="24"/>
      <c r="Q36" s="24"/>
      <c r="R36" s="24"/>
      <c r="S36" s="24"/>
      <c r="T36" s="24"/>
      <c r="U36" s="24"/>
      <c r="V36" s="24"/>
    </row>
    <row r="37" spans="1:90" s="108" customFormat="1">
      <c r="A37" s="92" t="s">
        <v>370</v>
      </c>
      <c r="B37" s="176">
        <v>295</v>
      </c>
      <c r="C37" s="14" t="str">
        <f>SUM(D37:F37)</f>
        <v>0</v>
      </c>
      <c r="D37" s="195">
        <v>31</v>
      </c>
      <c r="E37" s="195">
        <v>12</v>
      </c>
      <c r="F37" s="195">
        <v>0</v>
      </c>
      <c r="G37" s="109"/>
      <c r="H37" s="109"/>
      <c r="I37" s="109"/>
      <c r="J37" s="109"/>
      <c r="K37" s="109"/>
      <c r="L37" s="109"/>
      <c r="M37" s="109"/>
      <c r="N37" s="109"/>
      <c r="O37" s="109"/>
      <c r="P37" s="109"/>
      <c r="Q37" s="109"/>
      <c r="R37" s="109"/>
      <c r="S37" s="109"/>
      <c r="T37" s="109"/>
      <c r="U37" s="109"/>
      <c r="V37" s="109"/>
    </row>
    <row r="38" spans="1:90" customHeight="1" ht="25.5" s="108" customFormat="1">
      <c r="A38" s="92" t="s">
        <v>371</v>
      </c>
      <c r="B38" s="176">
        <v>296</v>
      </c>
      <c r="C38" s="14" t="str">
        <f>SUM(D38:F38)</f>
        <v>0</v>
      </c>
      <c r="D38" s="195">
        <v>13</v>
      </c>
      <c r="E38" s="195">
        <v>8</v>
      </c>
      <c r="F38" s="195">
        <v>0</v>
      </c>
      <c r="G38" s="109"/>
      <c r="H38" s="109"/>
      <c r="I38" s="109"/>
      <c r="J38" s="109"/>
      <c r="K38" s="109"/>
      <c r="L38" s="109"/>
      <c r="M38" s="109"/>
      <c r="N38" s="109"/>
      <c r="O38" s="109"/>
      <c r="P38" s="109"/>
      <c r="Q38" s="109"/>
      <c r="R38" s="109"/>
      <c r="S38" s="109"/>
      <c r="T38" s="109"/>
      <c r="U38" s="109"/>
      <c r="V38" s="109"/>
    </row>
    <row r="39" spans="1:90" customHeight="1" ht="25.5" s="108" customFormat="1">
      <c r="A39" s="92" t="s">
        <v>372</v>
      </c>
      <c r="B39" s="176">
        <v>297</v>
      </c>
      <c r="C39" s="14" t="str">
        <f>SUM(D39:F39)</f>
        <v>0</v>
      </c>
      <c r="D39" s="195">
        <v>34</v>
      </c>
      <c r="E39" s="195">
        <v>0</v>
      </c>
      <c r="F39" s="195">
        <v>0</v>
      </c>
      <c r="G39" s="109"/>
      <c r="H39" s="24"/>
      <c r="I39" s="109"/>
      <c r="J39" s="109"/>
      <c r="K39" s="109"/>
      <c r="L39" s="109"/>
      <c r="M39" s="109"/>
      <c r="N39" s="109"/>
      <c r="O39" s="109"/>
      <c r="P39" s="109"/>
      <c r="Q39" s="109"/>
      <c r="R39" s="109"/>
      <c r="S39" s="109"/>
      <c r="T39" s="109"/>
      <c r="U39" s="109"/>
      <c r="V39" s="109"/>
    </row>
    <row r="40" spans="1:90" customHeight="1" ht="38.25" s="25" customFormat="1">
      <c r="A40" s="92" t="s">
        <v>373</v>
      </c>
      <c r="B40" s="176">
        <v>298</v>
      </c>
      <c r="C40" s="14" t="str">
        <f>SUM(D40:F40)</f>
        <v>0</v>
      </c>
      <c r="D40" s="195">
        <v>19</v>
      </c>
      <c r="E40" s="195">
        <v>2</v>
      </c>
      <c r="F40" s="195">
        <v>0</v>
      </c>
      <c r="G40" s="24"/>
      <c r="I40" s="24"/>
      <c r="J40" s="24"/>
      <c r="K40" s="24"/>
      <c r="L40" s="24"/>
      <c r="M40" s="24"/>
      <c r="N40" s="24"/>
      <c r="O40" s="24"/>
      <c r="P40" s="24"/>
      <c r="Q40" s="24"/>
      <c r="R40" s="24"/>
      <c r="S40" s="24"/>
      <c r="T40" s="24"/>
      <c r="U40" s="24"/>
      <c r="V40" s="24"/>
    </row>
    <row r="41" spans="1:90">
      <c r="A41" s="92" t="s">
        <v>374</v>
      </c>
      <c r="B41" s="176">
        <v>299</v>
      </c>
      <c r="C41" s="14" t="str">
        <f>SUM(D41:F41)</f>
        <v>0</v>
      </c>
      <c r="D41" s="195">
        <v>17</v>
      </c>
      <c r="E41" s="195">
        <v>1</v>
      </c>
      <c r="F41" s="195">
        <v>0</v>
      </c>
    </row>
  </sheetData>
  <sheetProtection sheet="1" objects="1" scenarios="1" formatCells="0" formatColumns="0" formatRows="0" autoFilter="0" pivotTables="0"/>
  <mergeCells>
    <mergeCell ref="A1:F1"/>
    <mergeCell ref="H4:K4"/>
  </mergeCells>
  <conditionalFormatting sqref="I6">
    <cfRule type="expression" dxfId="37" priority="1">
      <formula>AND($I$6=0,$I$10&gt;0)</formula>
    </cfRule>
  </conditionalFormatting>
  <conditionalFormatting sqref="J6">
    <cfRule type="expression" dxfId="38" priority="2">
      <formula>AND($J$6=0,$J$10&gt;0)</formula>
    </cfRule>
  </conditionalFormatting>
  <conditionalFormatting sqref="K6">
    <cfRule type="expression" dxfId="39" priority="3">
      <formula>AND($K$6=0,$K$10&gt;0)</formula>
    </cfRule>
  </conditionalFormatting>
  <conditionalFormatting sqref="I7">
    <cfRule type="expression" dxfId="40" priority="4">
      <formula>AND($I$7=0,$I$10&gt;0)</formula>
    </cfRule>
  </conditionalFormatting>
  <conditionalFormatting sqref="J7">
    <cfRule type="expression" dxfId="41" priority="5">
      <formula>AND($J$7=0,$J$10&gt;0)</formula>
    </cfRule>
  </conditionalFormatting>
  <conditionalFormatting sqref="K7">
    <cfRule type="expression" dxfId="42" priority="6">
      <formula>AND($K$7=0,$K$10&gt;0)</formula>
    </cfRule>
  </conditionalFormatting>
  <conditionalFormatting sqref="I8">
    <cfRule type="expression" dxfId="43" priority="7">
      <formula>AND($I$8=0,$I$11&gt;0)</formula>
    </cfRule>
  </conditionalFormatting>
  <conditionalFormatting sqref="J8">
    <cfRule type="expression" dxfId="44" priority="8">
      <formula>AND($J$8=0,$J$11&gt;0)</formula>
    </cfRule>
  </conditionalFormatting>
  <conditionalFormatting sqref="K8">
    <cfRule type="expression" dxfId="45" priority="9">
      <formula>AND($K$8=0,$K$11&gt;0)</formula>
    </cfRule>
  </conditionalFormatting>
  <conditionalFormatting sqref="I9">
    <cfRule type="expression" dxfId="46" priority="10">
      <formula>AND($I$9=0,$I$11&gt;0)</formula>
    </cfRule>
  </conditionalFormatting>
  <conditionalFormatting sqref="J9">
    <cfRule type="expression" dxfId="47" priority="11">
      <formula>AND($J$9=0,$J$11&gt;0)</formula>
    </cfRule>
  </conditionalFormatting>
  <conditionalFormatting sqref="K9">
    <cfRule type="expression" dxfId="48" priority="12">
      <formula>AND($K$9=0,$K$11&gt;0)</formula>
    </cfRule>
  </conditionalFormatting>
  <conditionalFormatting sqref="K10">
    <cfRule type="expression" dxfId="49" priority="13">
      <formula>AND($K$6&gt;0,$K$10=0)</formula>
    </cfRule>
  </conditionalFormatting>
  <conditionalFormatting sqref="J10">
    <cfRule type="expression" dxfId="50" priority="14">
      <formula>AND($J$6&gt;0,$J$10=0)</formula>
    </cfRule>
  </conditionalFormatting>
  <conditionalFormatting sqref="I10">
    <cfRule type="expression" dxfId="51" priority="15">
      <formula>AND($I$6&gt;0,$I$10=0)</formula>
    </cfRule>
  </conditionalFormatting>
  <conditionalFormatting sqref="K11">
    <cfRule type="expression" dxfId="52" priority="16">
      <formula>AND($K$9&gt;0,$K$11=0)</formula>
    </cfRule>
  </conditionalFormatting>
  <conditionalFormatting sqref="J11">
    <cfRule type="expression" dxfId="53" priority="17">
      <formula>AND($J$9&gt;0,$J$11=0)</formula>
    </cfRule>
  </conditionalFormatting>
  <conditionalFormatting sqref="I11">
    <cfRule type="expression" dxfId="54" priority="18">
      <formula>AND($I$9&gt;0,$I$11=0)</formula>
    </cfRule>
  </conditionalFormatting>
  <dataValidations count="27">
    <dataValidation type="decimal" operator="greaterThanOrEqual" allowBlank="1" showDropDown="0" showInputMessage="1" showErrorMessage="1" error="Значение должно быть числовым." sqref="D22:F31">
      <formula1>0</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33:F35">
      <formula1>SUM(D$28:D$30)</formula1>
    </dataValidation>
    <dataValidation type="decimal" operator="lessThanOrEqual" allowBlank="1" showDropDown="0" showInputMessage="1" showErrorMessage="1" error="Значение должно быть числовым. Значение не может быть больше суммы строк 270-272." sqref="D17:F17">
      <formula1>D12+D13+D14</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органа власти (структурного подразделения органа власти)." sqref="D37:F41">
      <formula1>D$36</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16:F16">
      <formula1>D11</formula1>
    </dataValidation>
    <dataValidation type="decimal" operator="greaterThanOrEqual" allowBlank="1" showDropDown="0" showInputMessage="1" showErrorMessage="1" error="Значение должно быть числовым." sqref="D36:F36">
      <formula1>0</formula1>
    </dataValidation>
    <dataValidation type="decimal" operator="greaterThanOrEqual" allowBlank="1" showDropDown="0" showInputMessage="1" showErrorMessage="1" error="Значение должно быть числовым." sqref="D6:F15">
      <formula1>0</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32:F32">
      <formula1>D11</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18:F21">
      <formula1>SUM(D$12:D$14)</formula1>
    </dataValidation>
    <dataValidation type="decimal" operator="greaterThanOrEqual" allowBlank="1" showDropDown="0" showInputMessage="1" showErrorMessage="1" error="Значение должно быть числовым." sqref="D22:F31">
      <formula1>0</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33:F35">
      <formula1>SUM(D$28:D$30)</formula1>
    </dataValidation>
    <dataValidation type="decimal" operator="lessThanOrEqual" allowBlank="1" showDropDown="0" showInputMessage="1" showErrorMessage="1" error="Значение должно быть числовым. Значение не может быть больше суммы строк 270-272." sqref="D17:F17">
      <formula1>D12+D13+D14</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органа власти (структурного подразделения органа власти)." sqref="D37:F41">
      <formula1>D$36</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16:F16">
      <formula1>D11</formula1>
    </dataValidation>
    <dataValidation type="decimal" operator="greaterThanOrEqual" allowBlank="1" showDropDown="0" showInputMessage="1" showErrorMessage="1" error="Значение должно быть числовым." sqref="D36:F36">
      <formula1>0</formula1>
    </dataValidation>
    <dataValidation type="decimal" operator="greaterThanOrEqual" allowBlank="1" showDropDown="0" showInputMessage="1" showErrorMessage="1" error="Значение должно быть числовым." sqref="D6:F15">
      <formula1>0</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32:F32">
      <formula1>D11</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18:F21">
      <formula1>SUM(D$12:D$14)</formula1>
    </dataValidation>
    <dataValidation type="decimal" operator="greaterThanOrEqual" allowBlank="1" showDropDown="0" showInputMessage="1" showErrorMessage="1" error="Значение должно быть числовым." sqref="D22:F31">
      <formula1>0</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33:F35">
      <formula1>SUM(D$28:D$30)</formula1>
    </dataValidation>
    <dataValidation type="decimal" operator="lessThanOrEqual" allowBlank="1" showDropDown="0" showInputMessage="1" showErrorMessage="1" error="Значение должно быть числовым. Значение не может быть больше суммы строк 270-272." sqref="D17:F17">
      <formula1>D12+D13+D14</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органа власти (структурного подразделения органа власти)." sqref="D37:F41">
      <formula1>D$36</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16:F16">
      <formula1>D11</formula1>
    </dataValidation>
    <dataValidation type="decimal" operator="greaterThanOrEqual" allowBlank="1" showDropDown="0" showInputMessage="1" showErrorMessage="1" error="Значение должно быть числовым." sqref="D36:F36">
      <formula1>0</formula1>
    </dataValidation>
    <dataValidation type="decimal" operator="greaterThanOrEqual" allowBlank="1" showDropDown="0" showInputMessage="1" showErrorMessage="1" error="Значение должно быть числовым." sqref="D6:F15">
      <formula1>0</formula1>
    </dataValidation>
    <dataValidation type="decimal" operator="lessThanOrEqual" allowBlank="1" showDropDown="0" showInputMessage="1" showErrorMessage="1" error="Значение должно быть числовым. Число не может превышать общую численность работников." sqref="D32:F32">
      <formula1>D11</formula1>
    </dataValidation>
    <dataValidation type="decimal" operator="lessThanOrEqual" allowBlank="1" showDropDown="0" showInputMessage="1" showErrorMessage="1" error="Значение должно быть числовым. Значение не может превышать общее число специалистов учреждения." sqref="D18:F21">
      <formula1>SUM(D$12:D$14)</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L55"/>
  <sheetViews>
    <sheetView tabSelected="0" workbookViewId="0" showGridLines="true" showRowColHeaders="1" topLeftCell="A22">
      <selection activeCell="C55" sqref="C55"/>
    </sheetView>
  </sheetViews>
  <sheetFormatPr customHeight="true" defaultRowHeight="12.75" defaultColWidth="9.140625" outlineLevelRow="0" outlineLevelCol="0"/>
  <cols>
    <col min="1" max="1" width="84.7109375" customWidth="true" style="146"/>
    <col min="2" max="2" width="6.7109375" customWidth="true" style="146"/>
    <col min="3" max="3" width="17.28515625" customWidth="true" style="146"/>
    <col min="4" max="4" width="17.28515625" customWidth="true" style="146"/>
    <col min="5" max="5" width="17.28515625" customWidth="true" style="146"/>
    <col min="6" max="6" width="17.28515625" customWidth="true" style="146"/>
    <col min="7" max="7" width="9.140625" style="146"/>
    <col min="8" max="8" width="71" customWidth="true" style="146"/>
    <col min="9" max="9" width="9.140625" style="146"/>
  </cols>
  <sheetData>
    <row r="1" spans="1:90" customHeight="1" ht="15.75" s="21" customFormat="1">
      <c r="A1" s="337" t="s">
        <v>375</v>
      </c>
      <c r="B1" s="337"/>
      <c r="C1" s="337"/>
      <c r="D1" s="337"/>
      <c r="E1" s="337"/>
      <c r="F1" s="337"/>
    </row>
    <row r="2" spans="1:90" customHeight="1" ht="15.75">
      <c r="A2" s="196" t="s">
        <v>376</v>
      </c>
      <c r="B2" s="171"/>
      <c r="C2" s="172"/>
      <c r="D2" s="172"/>
      <c r="E2" s="172"/>
      <c r="F2" s="172"/>
    </row>
    <row r="3" spans="1:90">
      <c r="A3" s="86"/>
      <c r="B3" s="171"/>
      <c r="C3" s="172"/>
      <c r="D3" s="172"/>
      <c r="E3" s="172"/>
      <c r="F3" s="179"/>
      <c r="H3" s="283" t="s">
        <v>189</v>
      </c>
      <c r="I3" s="183"/>
      <c r="J3" s="183"/>
    </row>
    <row r="4" spans="1:90" customHeight="1" ht="52.5" s="23" customFormat="1">
      <c r="A4" s="88" t="s">
        <v>90</v>
      </c>
      <c r="B4" s="88" t="s">
        <v>22</v>
      </c>
      <c r="C4" s="88" t="s">
        <v>91</v>
      </c>
      <c r="D4" s="88" t="s">
        <v>92</v>
      </c>
      <c r="E4" s="88" t="s">
        <v>93</v>
      </c>
      <c r="F4" s="88" t="s">
        <v>94</v>
      </c>
      <c r="H4" s="333" t="s">
        <v>377</v>
      </c>
      <c r="I4" s="333"/>
      <c r="J4" s="333"/>
    </row>
    <row r="5" spans="1:90">
      <c r="A5" s="197">
        <v>1</v>
      </c>
      <c r="B5" s="197">
        <v>2</v>
      </c>
      <c r="C5" s="197">
        <v>3</v>
      </c>
      <c r="D5" s="197">
        <v>4</v>
      </c>
      <c r="E5" s="197">
        <v>5</v>
      </c>
      <c r="F5" s="197">
        <v>6</v>
      </c>
      <c r="H5" s="286"/>
      <c r="I5" s="274" t="s">
        <v>97</v>
      </c>
      <c r="J5" s="274" t="s">
        <v>98</v>
      </c>
    </row>
    <row r="6" spans="1:90" customHeight="1" ht="38.25">
      <c r="A6" s="111" t="s">
        <v>378</v>
      </c>
      <c r="B6" s="176">
        <v>300</v>
      </c>
      <c r="C6" s="177"/>
      <c r="D6" s="177">
        <v>51</v>
      </c>
      <c r="E6" s="177">
        <v>11</v>
      </c>
      <c r="F6" s="177">
        <v>0</v>
      </c>
      <c r="G6" s="24"/>
      <c r="H6" s="284" t="s">
        <v>379</v>
      </c>
      <c r="I6" s="280" t="str">
        <f>D55</f>
        <v>0</v>
      </c>
      <c r="J6" s="269"/>
      <c r="K6" s="24"/>
      <c r="L6" s="24"/>
      <c r="M6" s="24"/>
      <c r="N6" s="24"/>
      <c r="O6" s="24"/>
      <c r="P6" s="24"/>
      <c r="Q6" s="24"/>
      <c r="R6" s="24"/>
      <c r="S6" s="24"/>
      <c r="T6" s="24"/>
      <c r="U6" s="24"/>
      <c r="V6" s="24"/>
      <c r="W6" s="24"/>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row>
    <row r="7" spans="1:90" customHeight="1" ht="38.25">
      <c r="A7" s="112" t="s">
        <v>380</v>
      </c>
      <c r="B7" s="176">
        <v>301</v>
      </c>
      <c r="C7" s="177"/>
      <c r="D7" s="177">
        <v>0</v>
      </c>
      <c r="E7" s="177">
        <v>0</v>
      </c>
      <c r="F7" s="177">
        <v>0</v>
      </c>
      <c r="G7" s="24"/>
      <c r="H7" s="285" t="s">
        <v>161</v>
      </c>
      <c r="I7" s="280"/>
      <c r="J7" s="280" t="str">
        <f>'р3. соцуслуги'!E44</f>
        <v>0</v>
      </c>
      <c r="K7" s="24"/>
      <c r="L7" s="24"/>
      <c r="M7" s="24"/>
      <c r="N7" s="24"/>
      <c r="O7" s="24"/>
      <c r="P7" s="24"/>
      <c r="Q7" s="24"/>
      <c r="R7" s="24"/>
      <c r="S7" s="24"/>
      <c r="T7" s="24"/>
      <c r="U7" s="24"/>
      <c r="V7" s="24"/>
      <c r="W7" s="24"/>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row>
    <row r="8" spans="1:90">
      <c r="A8" s="112" t="s">
        <v>381</v>
      </c>
      <c r="B8" s="176">
        <v>302</v>
      </c>
      <c r="C8" s="177"/>
      <c r="D8" s="177">
        <v>3</v>
      </c>
      <c r="E8" s="177">
        <v>4</v>
      </c>
      <c r="F8" s="177">
        <v>0</v>
      </c>
      <c r="G8" s="24"/>
      <c r="H8" s="24"/>
      <c r="I8" s="24"/>
      <c r="J8" s="24"/>
      <c r="K8" s="24"/>
      <c r="L8" s="24"/>
      <c r="M8" s="24"/>
      <c r="N8" s="24"/>
      <c r="O8" s="24"/>
      <c r="P8" s="24"/>
      <c r="Q8" s="24"/>
      <c r="R8" s="24"/>
      <c r="S8" s="24"/>
      <c r="T8" s="24"/>
      <c r="U8" s="24"/>
      <c r="V8" s="24"/>
      <c r="W8" s="24"/>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row>
    <row r="9" spans="1:90" customHeight="1" ht="25.5">
      <c r="A9" s="112" t="s">
        <v>382</v>
      </c>
      <c r="B9" s="176">
        <v>303</v>
      </c>
      <c r="C9" s="177"/>
      <c r="D9" s="177">
        <v>21</v>
      </c>
      <c r="E9" s="177">
        <v>1</v>
      </c>
      <c r="F9" s="177">
        <v>0</v>
      </c>
      <c r="G9" s="24"/>
      <c r="H9" s="24"/>
      <c r="I9" s="24"/>
      <c r="J9" s="24"/>
      <c r="K9" s="24"/>
      <c r="L9" s="24"/>
      <c r="M9" s="24"/>
      <c r="N9" s="24"/>
      <c r="O9" s="24"/>
      <c r="P9" s="24"/>
      <c r="Q9" s="24"/>
      <c r="R9" s="24"/>
      <c r="S9" s="24"/>
      <c r="T9" s="24"/>
      <c r="U9" s="24"/>
      <c r="V9" s="24"/>
      <c r="W9" s="24"/>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row>
    <row r="10" spans="1:90" customHeight="1" ht="25.5">
      <c r="A10" s="112" t="s">
        <v>383</v>
      </c>
      <c r="B10" s="176">
        <v>304</v>
      </c>
      <c r="C10" s="177"/>
      <c r="D10" s="177">
        <v>36</v>
      </c>
      <c r="E10" s="177">
        <v>1</v>
      </c>
      <c r="F10" s="177">
        <v>0</v>
      </c>
      <c r="G10" s="24"/>
      <c r="H10" s="24"/>
      <c r="I10" s="24"/>
      <c r="J10" s="24"/>
      <c r="K10" s="24"/>
      <c r="L10" s="24"/>
      <c r="M10" s="24"/>
      <c r="N10" s="24"/>
      <c r="O10" s="24"/>
      <c r="P10" s="24"/>
      <c r="Q10" s="24"/>
      <c r="R10" s="24"/>
      <c r="S10" s="24"/>
      <c r="T10" s="24"/>
      <c r="U10" s="24"/>
      <c r="V10" s="24"/>
      <c r="W10" s="24"/>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row>
    <row r="11" spans="1:90" customHeight="1" ht="25.5">
      <c r="A11" s="113" t="s">
        <v>384</v>
      </c>
      <c r="B11" s="176">
        <v>305</v>
      </c>
      <c r="C11" s="243" t="str">
        <f>SUM(D11:F11)</f>
        <v>0</v>
      </c>
      <c r="D11" s="247" t="str">
        <f>D12+D13</f>
        <v>0</v>
      </c>
      <c r="E11" s="247" t="str">
        <f>E12+E13</f>
        <v>0</v>
      </c>
      <c r="F11" s="247" t="str">
        <f>F12+F13</f>
        <v>0</v>
      </c>
      <c r="G11" s="24"/>
      <c r="H11" s="24"/>
      <c r="I11" s="24"/>
      <c r="J11" s="24"/>
      <c r="K11" s="24"/>
      <c r="L11" s="24"/>
      <c r="M11" s="24"/>
      <c r="N11" s="24"/>
      <c r="O11" s="24"/>
      <c r="P11" s="24"/>
      <c r="Q11" s="24"/>
      <c r="R11" s="24"/>
      <c r="S11" s="24"/>
      <c r="T11" s="24"/>
      <c r="U11" s="24"/>
      <c r="V11" s="24"/>
      <c r="W11" s="24"/>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row>
    <row r="12" spans="1:90">
      <c r="A12" s="112" t="s">
        <v>385</v>
      </c>
      <c r="B12" s="176">
        <v>306</v>
      </c>
      <c r="C12" s="243" t="str">
        <f>SUM(D12:F12)</f>
        <v>0</v>
      </c>
      <c r="D12" s="239">
        <v>0</v>
      </c>
      <c r="E12" s="239">
        <v>0</v>
      </c>
      <c r="F12" s="239">
        <v>0</v>
      </c>
      <c r="G12" s="24"/>
      <c r="H12" s="24"/>
      <c r="I12" s="24"/>
      <c r="J12" s="24"/>
      <c r="K12" s="24"/>
      <c r="L12" s="24"/>
      <c r="M12" s="24"/>
      <c r="N12" s="24"/>
      <c r="O12" s="24"/>
      <c r="P12" s="24"/>
      <c r="Q12" s="24"/>
      <c r="R12" s="24"/>
      <c r="S12" s="24"/>
      <c r="T12" s="24"/>
      <c r="U12" s="24"/>
      <c r="V12" s="24"/>
      <c r="W12" s="24"/>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row>
    <row r="13" spans="1:90">
      <c r="A13" s="112" t="s">
        <v>386</v>
      </c>
      <c r="B13" s="176">
        <v>307</v>
      </c>
      <c r="C13" s="243" t="str">
        <f>SUM(D13:F13)</f>
        <v>0</v>
      </c>
      <c r="D13" s="239">
        <v>300</v>
      </c>
      <c r="E13" s="239">
        <v>18104</v>
      </c>
      <c r="F13" s="239">
        <v>0</v>
      </c>
      <c r="G13" s="24"/>
      <c r="H13" s="24"/>
      <c r="I13" s="24"/>
      <c r="J13" s="24"/>
      <c r="K13" s="24"/>
      <c r="L13" s="24"/>
      <c r="M13" s="24"/>
      <c r="N13" s="24"/>
      <c r="O13" s="24"/>
      <c r="P13" s="24"/>
      <c r="Q13" s="24"/>
      <c r="R13" s="24"/>
      <c r="S13" s="24"/>
      <c r="T13" s="24"/>
      <c r="U13" s="24"/>
      <c r="V13" s="24"/>
      <c r="W13" s="24"/>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row>
    <row r="14" spans="1:90" customHeight="1" ht="14.25">
      <c r="A14" s="114" t="s">
        <v>387</v>
      </c>
      <c r="B14" s="176">
        <v>308</v>
      </c>
      <c r="C14" s="14" t="str">
        <f>SUM(D14:F14)</f>
        <v>0</v>
      </c>
      <c r="D14" s="177">
        <v>4</v>
      </c>
      <c r="E14" s="177">
        <v>5</v>
      </c>
      <c r="F14" s="177">
        <v>0</v>
      </c>
      <c r="G14" s="24"/>
      <c r="H14" s="24"/>
      <c r="I14" s="24"/>
      <c r="J14" s="24"/>
      <c r="K14" s="24"/>
      <c r="L14" s="24"/>
      <c r="M14" s="24"/>
      <c r="N14" s="24"/>
      <c r="O14" s="24"/>
      <c r="P14" s="24"/>
      <c r="Q14" s="24"/>
      <c r="R14" s="24"/>
      <c r="S14" s="24"/>
      <c r="T14" s="24"/>
      <c r="U14" s="24"/>
      <c r="V14" s="24"/>
      <c r="W14" s="24"/>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row>
    <row r="15" spans="1:90" customHeight="1" ht="12.75">
      <c r="A15" s="114" t="s">
        <v>388</v>
      </c>
      <c r="B15" s="176">
        <v>309</v>
      </c>
      <c r="C15" s="14" t="str">
        <f>SUM(D15:F15)</f>
        <v>0</v>
      </c>
      <c r="D15" s="177">
        <v>320</v>
      </c>
      <c r="E15" s="177">
        <v>1631</v>
      </c>
      <c r="F15" s="177">
        <v>0</v>
      </c>
      <c r="G15" s="24"/>
      <c r="H15" s="24"/>
      <c r="I15" s="24"/>
      <c r="J15" s="24"/>
      <c r="K15" s="24"/>
      <c r="L15" s="24"/>
      <c r="M15" s="24"/>
      <c r="N15" s="24"/>
      <c r="O15" s="24"/>
      <c r="P15" s="24"/>
      <c r="Q15" s="24"/>
      <c r="R15" s="24"/>
      <c r="S15" s="24"/>
      <c r="T15" s="24"/>
      <c r="U15" s="24"/>
      <c r="V15" s="24"/>
      <c r="W15" s="24"/>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row>
    <row r="16" spans="1:90" customHeight="1" ht="25.5">
      <c r="A16" s="111" t="s">
        <v>389</v>
      </c>
      <c r="B16" s="176">
        <v>310</v>
      </c>
      <c r="C16" s="177"/>
      <c r="D16" s="177">
        <v>82</v>
      </c>
      <c r="E16" s="177">
        <v>19</v>
      </c>
      <c r="F16" s="177">
        <v>0</v>
      </c>
      <c r="G16" s="24"/>
      <c r="H16" s="24"/>
      <c r="I16" s="24"/>
      <c r="J16" s="24"/>
      <c r="K16" s="24"/>
      <c r="L16" s="24"/>
      <c r="M16" s="24"/>
      <c r="N16" s="24"/>
      <c r="O16" s="24"/>
      <c r="P16" s="24"/>
      <c r="Q16" s="24"/>
      <c r="R16" s="24"/>
      <c r="S16" s="24"/>
      <c r="T16" s="24"/>
      <c r="U16" s="24"/>
      <c r="V16" s="24"/>
      <c r="W16" s="24"/>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row>
    <row r="17" spans="1:90">
      <c r="A17" s="112" t="s">
        <v>390</v>
      </c>
      <c r="B17" s="176">
        <v>311</v>
      </c>
      <c r="C17" s="177"/>
      <c r="D17" s="177">
        <v>0</v>
      </c>
      <c r="E17" s="177">
        <v>1</v>
      </c>
      <c r="F17" s="177">
        <v>0</v>
      </c>
      <c r="G17" s="24"/>
      <c r="H17" s="24"/>
      <c r="I17" s="24"/>
      <c r="J17" s="24"/>
      <c r="K17" s="24"/>
      <c r="L17" s="24"/>
      <c r="M17" s="24"/>
      <c r="N17" s="24"/>
      <c r="O17" s="24"/>
      <c r="P17" s="24"/>
      <c r="Q17" s="24"/>
      <c r="R17" s="24"/>
      <c r="S17" s="24"/>
      <c r="T17" s="24"/>
      <c r="U17" s="24"/>
      <c r="V17" s="24"/>
      <c r="W17" s="24"/>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row>
    <row r="18" spans="1:90">
      <c r="A18" s="112" t="s">
        <v>391</v>
      </c>
      <c r="B18" s="176">
        <v>312</v>
      </c>
      <c r="C18" s="177"/>
      <c r="D18" s="177">
        <v>18</v>
      </c>
      <c r="E18" s="177">
        <v>5</v>
      </c>
      <c r="F18" s="177">
        <v>0</v>
      </c>
      <c r="G18" s="24"/>
      <c r="H18" s="24"/>
      <c r="I18" s="24"/>
      <c r="J18" s="24"/>
      <c r="K18" s="24"/>
      <c r="L18" s="24"/>
      <c r="M18" s="24"/>
      <c r="N18" s="24"/>
      <c r="O18" s="24"/>
      <c r="P18" s="24"/>
      <c r="Q18" s="24"/>
      <c r="R18" s="24"/>
      <c r="S18" s="24"/>
      <c r="T18" s="24"/>
      <c r="U18" s="24"/>
      <c r="V18" s="24"/>
      <c r="W18" s="24"/>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row>
    <row r="19" spans="1:90" customHeight="1" ht="25.5">
      <c r="A19" s="112" t="s">
        <v>392</v>
      </c>
      <c r="B19" s="176">
        <v>313</v>
      </c>
      <c r="C19" s="177"/>
      <c r="D19" s="177">
        <v>19</v>
      </c>
      <c r="E19" s="177">
        <v>0</v>
      </c>
      <c r="F19" s="177">
        <v>0</v>
      </c>
      <c r="G19" s="24"/>
      <c r="H19" s="24"/>
      <c r="I19" s="24"/>
      <c r="J19" s="24"/>
      <c r="K19" s="24"/>
      <c r="L19" s="24"/>
      <c r="M19" s="24"/>
      <c r="N19" s="24"/>
      <c r="O19" s="24"/>
      <c r="P19" s="24"/>
      <c r="Q19" s="24"/>
      <c r="R19" s="24"/>
      <c r="S19" s="24"/>
      <c r="T19" s="24"/>
      <c r="U19" s="24"/>
      <c r="V19" s="24"/>
      <c r="W19" s="24"/>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row>
    <row r="20" spans="1:90" customHeight="1" ht="25.5">
      <c r="A20" s="112" t="s">
        <v>393</v>
      </c>
      <c r="B20" s="176">
        <v>314</v>
      </c>
      <c r="C20" s="177"/>
      <c r="D20" s="177">
        <v>56</v>
      </c>
      <c r="E20" s="177">
        <v>1</v>
      </c>
      <c r="F20" s="177">
        <v>0</v>
      </c>
      <c r="G20" s="24"/>
      <c r="H20" s="24"/>
      <c r="I20" s="24"/>
      <c r="J20" s="24"/>
      <c r="K20" s="24"/>
      <c r="L20" s="24"/>
      <c r="M20" s="24"/>
      <c r="N20" s="24"/>
      <c r="O20" s="24"/>
      <c r="P20" s="24"/>
      <c r="Q20" s="24"/>
      <c r="R20" s="24"/>
      <c r="S20" s="24"/>
      <c r="T20" s="24"/>
      <c r="U20" s="24"/>
      <c r="V20" s="24"/>
      <c r="W20" s="24"/>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row>
    <row r="21" spans="1:90" customHeight="1" ht="25.5">
      <c r="A21" s="113" t="s">
        <v>394</v>
      </c>
      <c r="B21" s="176">
        <v>315</v>
      </c>
      <c r="C21" s="248" t="str">
        <f>SUM(D21:F21)</f>
        <v>0</v>
      </c>
      <c r="D21" s="249" t="str">
        <f>D22+D23</f>
        <v>0</v>
      </c>
      <c r="E21" s="249" t="str">
        <f>E22+E23</f>
        <v>0</v>
      </c>
      <c r="F21" s="249" t="str">
        <f>F22+F23</f>
        <v>0</v>
      </c>
      <c r="G21" s="24"/>
      <c r="H21" s="24"/>
      <c r="I21" s="24"/>
      <c r="J21" s="24"/>
      <c r="K21" s="24"/>
      <c r="L21" s="24"/>
      <c r="M21" s="24"/>
      <c r="N21" s="24"/>
      <c r="O21" s="24"/>
      <c r="P21" s="24"/>
      <c r="Q21" s="24"/>
      <c r="R21" s="24"/>
      <c r="S21" s="24"/>
      <c r="T21" s="24"/>
      <c r="U21" s="24"/>
      <c r="V21" s="24"/>
      <c r="W21" s="24"/>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row>
    <row r="22" spans="1:90">
      <c r="A22" s="112" t="s">
        <v>385</v>
      </c>
      <c r="B22" s="176">
        <v>316</v>
      </c>
      <c r="C22" s="243" t="str">
        <f>SUM(D22:F22)</f>
        <v>0</v>
      </c>
      <c r="D22" s="239">
        <v>0</v>
      </c>
      <c r="E22" s="239">
        <v>0</v>
      </c>
      <c r="F22" s="239">
        <v>0</v>
      </c>
      <c r="G22" s="24"/>
      <c r="H22" s="24"/>
      <c r="I22" s="24"/>
      <c r="J22" s="24"/>
      <c r="K22" s="24"/>
      <c r="L22" s="24"/>
      <c r="M22" s="24"/>
      <c r="N22" s="24"/>
      <c r="O22" s="24"/>
      <c r="P22" s="24"/>
      <c r="Q22" s="24"/>
      <c r="R22" s="24"/>
      <c r="S22" s="24"/>
      <c r="T22" s="24"/>
      <c r="U22" s="24"/>
      <c r="V22" s="24"/>
      <c r="W22" s="24"/>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row>
    <row r="23" spans="1:90" customHeight="1" ht="15.75">
      <c r="A23" s="112" t="s">
        <v>386</v>
      </c>
      <c r="B23" s="176">
        <v>317</v>
      </c>
      <c r="C23" s="243" t="str">
        <f>SUM(D23:F23)</f>
        <v>0</v>
      </c>
      <c r="D23" s="239">
        <v>9881</v>
      </c>
      <c r="E23" s="239">
        <v>3178</v>
      </c>
      <c r="F23" s="239">
        <v>0</v>
      </c>
      <c r="G23" s="24"/>
      <c r="H23" s="24"/>
      <c r="I23" s="24"/>
      <c r="J23" s="24"/>
      <c r="K23" s="24"/>
      <c r="L23" s="24"/>
      <c r="M23" s="24"/>
      <c r="N23" s="24"/>
      <c r="O23" s="24"/>
      <c r="P23" s="24"/>
      <c r="Q23" s="24"/>
      <c r="R23" s="24"/>
      <c r="S23" s="24"/>
      <c r="T23" s="24"/>
      <c r="U23" s="24"/>
      <c r="V23" s="24"/>
      <c r="W23" s="24"/>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row>
    <row r="24" spans="1:90" customHeight="1" ht="15.75">
      <c r="A24" s="114" t="s">
        <v>387</v>
      </c>
      <c r="B24" s="176">
        <v>318</v>
      </c>
      <c r="C24" s="14" t="str">
        <f>SUM(D24:F24)</f>
        <v>0</v>
      </c>
      <c r="D24" s="177">
        <v>445</v>
      </c>
      <c r="E24" s="177">
        <v>5</v>
      </c>
      <c r="F24" s="177">
        <v>0</v>
      </c>
      <c r="G24" s="24"/>
      <c r="H24" s="24"/>
      <c r="I24" s="24"/>
      <c r="J24" s="24"/>
      <c r="K24" s="24"/>
      <c r="L24" s="24"/>
      <c r="M24" s="24"/>
      <c r="N24" s="24"/>
      <c r="O24" s="24"/>
      <c r="P24" s="24"/>
      <c r="Q24" s="24"/>
      <c r="R24" s="24"/>
      <c r="S24" s="24"/>
      <c r="T24" s="24"/>
      <c r="U24" s="24"/>
      <c r="V24" s="24"/>
      <c r="W24" s="24"/>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row>
    <row r="25" spans="1:90" customHeight="1" ht="15.75">
      <c r="A25" s="114" t="s">
        <v>388</v>
      </c>
      <c r="B25" s="176">
        <v>319</v>
      </c>
      <c r="C25" s="14" t="str">
        <f>SUM(D25:F25)</f>
        <v>0</v>
      </c>
      <c r="D25" s="177">
        <v>9731</v>
      </c>
      <c r="E25" s="177">
        <v>415</v>
      </c>
      <c r="F25" s="177">
        <v>0</v>
      </c>
      <c r="G25" s="24"/>
      <c r="H25" s="24"/>
      <c r="I25" s="24"/>
      <c r="J25" s="24"/>
      <c r="K25" s="24"/>
      <c r="L25" s="24"/>
      <c r="M25" s="24"/>
      <c r="N25" s="24"/>
      <c r="O25" s="24"/>
      <c r="P25" s="24"/>
      <c r="Q25" s="24"/>
      <c r="R25" s="24"/>
      <c r="S25" s="24"/>
      <c r="T25" s="24"/>
      <c r="U25" s="24"/>
      <c r="V25" s="24"/>
      <c r="W25" s="24"/>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row>
    <row r="26" spans="1:90" customHeight="1" ht="25.5">
      <c r="A26" s="111" t="s">
        <v>395</v>
      </c>
      <c r="B26" s="176">
        <v>320</v>
      </c>
      <c r="C26" s="16" t="s">
        <v>59</v>
      </c>
      <c r="D26" s="177">
        <v>133</v>
      </c>
      <c r="E26" s="177">
        <v>30</v>
      </c>
      <c r="F26" s="177">
        <v>0</v>
      </c>
    </row>
    <row r="27" spans="1:90">
      <c r="A27" s="115" t="s">
        <v>396</v>
      </c>
      <c r="B27" s="176">
        <v>321</v>
      </c>
      <c r="C27" s="16" t="s">
        <v>59</v>
      </c>
      <c r="D27" s="177">
        <v>25</v>
      </c>
      <c r="E27" s="177">
        <v>10</v>
      </c>
      <c r="F27" s="177">
        <v>0</v>
      </c>
    </row>
    <row r="28" spans="1:90">
      <c r="A28" s="115" t="s">
        <v>397</v>
      </c>
      <c r="B28" s="176">
        <v>322</v>
      </c>
      <c r="C28" s="16" t="s">
        <v>59</v>
      </c>
      <c r="D28" s="177">
        <v>34</v>
      </c>
      <c r="E28" s="177">
        <v>4</v>
      </c>
      <c r="F28" s="177">
        <v>0</v>
      </c>
    </row>
    <row r="29" spans="1:90">
      <c r="A29" s="115" t="s">
        <v>398</v>
      </c>
      <c r="B29" s="176">
        <v>323</v>
      </c>
      <c r="C29" s="16" t="s">
        <v>59</v>
      </c>
      <c r="D29" s="177">
        <v>5</v>
      </c>
      <c r="E29" s="177">
        <v>1</v>
      </c>
      <c r="F29" s="177">
        <v>0</v>
      </c>
    </row>
    <row r="30" spans="1:90">
      <c r="A30" s="115" t="s">
        <v>399</v>
      </c>
      <c r="B30" s="176">
        <v>324</v>
      </c>
      <c r="C30" s="16" t="s">
        <v>59</v>
      </c>
      <c r="D30" s="177">
        <v>0</v>
      </c>
      <c r="E30" s="177">
        <v>0</v>
      </c>
      <c r="F30" s="177">
        <v>0</v>
      </c>
    </row>
    <row r="31" spans="1:90">
      <c r="A31" s="115" t="s">
        <v>400</v>
      </c>
      <c r="B31" s="176">
        <v>325</v>
      </c>
      <c r="C31" s="16" t="s">
        <v>59</v>
      </c>
      <c r="D31" s="177">
        <v>1</v>
      </c>
      <c r="E31" s="177">
        <v>1</v>
      </c>
      <c r="F31" s="177">
        <v>0</v>
      </c>
    </row>
    <row r="32" spans="1:90">
      <c r="A32" s="115" t="s">
        <v>401</v>
      </c>
      <c r="B32" s="176">
        <v>326</v>
      </c>
      <c r="C32" s="16" t="s">
        <v>59</v>
      </c>
      <c r="D32" s="177">
        <v>0</v>
      </c>
      <c r="E32" s="177">
        <v>0</v>
      </c>
      <c r="F32" s="177">
        <v>0</v>
      </c>
    </row>
    <row r="33" spans="1:90">
      <c r="A33" s="115" t="s">
        <v>402</v>
      </c>
      <c r="B33" s="176">
        <v>327</v>
      </c>
      <c r="C33" s="16" t="s">
        <v>59</v>
      </c>
      <c r="D33" s="177">
        <v>0</v>
      </c>
      <c r="E33" s="177">
        <v>0</v>
      </c>
      <c r="F33" s="177">
        <v>0</v>
      </c>
    </row>
    <row r="34" spans="1:90">
      <c r="A34" s="115" t="s">
        <v>403</v>
      </c>
      <c r="B34" s="176">
        <v>328</v>
      </c>
      <c r="C34" s="16" t="s">
        <v>59</v>
      </c>
      <c r="D34" s="177">
        <v>1</v>
      </c>
      <c r="E34" s="177">
        <v>0</v>
      </c>
      <c r="F34" s="177">
        <v>0</v>
      </c>
    </row>
    <row r="35" spans="1:90" customHeight="1" ht="25.5">
      <c r="A35" s="115" t="s">
        <v>404</v>
      </c>
      <c r="B35" s="176">
        <v>329</v>
      </c>
      <c r="C35" s="16" t="s">
        <v>59</v>
      </c>
      <c r="D35" s="177">
        <v>6</v>
      </c>
      <c r="E35" s="177">
        <v>1</v>
      </c>
      <c r="F35" s="177">
        <v>0</v>
      </c>
    </row>
    <row r="36" spans="1:90">
      <c r="A36" s="115" t="s">
        <v>405</v>
      </c>
      <c r="B36" s="176">
        <v>330</v>
      </c>
      <c r="C36" s="16" t="s">
        <v>59</v>
      </c>
      <c r="D36" s="177">
        <v>0</v>
      </c>
      <c r="E36" s="177">
        <v>1</v>
      </c>
      <c r="F36" s="177">
        <v>0</v>
      </c>
    </row>
    <row r="37" spans="1:90" customHeight="1" ht="25.5">
      <c r="A37" s="115" t="s">
        <v>406</v>
      </c>
      <c r="B37" s="176">
        <v>331</v>
      </c>
      <c r="C37" s="16" t="s">
        <v>59</v>
      </c>
      <c r="D37" s="177">
        <v>1</v>
      </c>
      <c r="E37" s="177">
        <v>1</v>
      </c>
      <c r="F37" s="177">
        <v>0</v>
      </c>
    </row>
    <row r="38" spans="1:90">
      <c r="A38" s="115" t="s">
        <v>407</v>
      </c>
      <c r="B38" s="176">
        <v>332</v>
      </c>
      <c r="C38" s="16" t="s">
        <v>59</v>
      </c>
      <c r="D38" s="177">
        <v>0</v>
      </c>
      <c r="E38" s="177">
        <v>0</v>
      </c>
      <c r="F38" s="177">
        <v>0</v>
      </c>
    </row>
    <row r="39" spans="1:90">
      <c r="A39" s="115" t="s">
        <v>408</v>
      </c>
      <c r="B39" s="176">
        <v>333</v>
      </c>
      <c r="C39" s="16" t="s">
        <v>59</v>
      </c>
      <c r="D39" s="177">
        <v>1</v>
      </c>
      <c r="E39" s="177">
        <v>0</v>
      </c>
      <c r="F39" s="177">
        <v>0</v>
      </c>
    </row>
    <row r="40" spans="1:90">
      <c r="A40" s="115" t="s">
        <v>409</v>
      </c>
      <c r="B40" s="176">
        <v>334</v>
      </c>
      <c r="C40" s="16" t="s">
        <v>59</v>
      </c>
      <c r="D40" s="177">
        <v>27</v>
      </c>
      <c r="E40" s="177">
        <v>4</v>
      </c>
      <c r="F40" s="177">
        <v>0</v>
      </c>
    </row>
    <row r="41" spans="1:90">
      <c r="A41" s="115" t="s">
        <v>410</v>
      </c>
      <c r="B41" s="176">
        <v>335</v>
      </c>
      <c r="C41" s="16" t="s">
        <v>59</v>
      </c>
      <c r="D41" s="177">
        <v>0</v>
      </c>
      <c r="E41" s="177">
        <v>1</v>
      </c>
      <c r="F41" s="177">
        <v>0</v>
      </c>
    </row>
    <row r="42" spans="1:90">
      <c r="A42" s="115" t="s">
        <v>411</v>
      </c>
      <c r="B42" s="176">
        <v>336</v>
      </c>
      <c r="C42" s="16" t="s">
        <v>59</v>
      </c>
      <c r="D42" s="177">
        <v>0</v>
      </c>
      <c r="E42" s="177">
        <v>0</v>
      </c>
      <c r="F42" s="177">
        <v>0</v>
      </c>
    </row>
    <row r="43" spans="1:90">
      <c r="A43" s="115" t="s">
        <v>412</v>
      </c>
      <c r="B43" s="176">
        <v>337</v>
      </c>
      <c r="C43" s="16" t="s">
        <v>59</v>
      </c>
      <c r="D43" s="177">
        <v>2</v>
      </c>
      <c r="E43" s="177">
        <v>0</v>
      </c>
      <c r="F43" s="177">
        <v>0</v>
      </c>
    </row>
    <row r="44" spans="1:90">
      <c r="A44" s="115" t="s">
        <v>413</v>
      </c>
      <c r="B44" s="176">
        <v>338</v>
      </c>
      <c r="C44" s="16" t="s">
        <v>59</v>
      </c>
      <c r="D44" s="177">
        <v>0</v>
      </c>
      <c r="E44" s="177">
        <v>0</v>
      </c>
      <c r="F44" s="177">
        <v>0</v>
      </c>
    </row>
    <row r="45" spans="1:90">
      <c r="A45" s="115" t="s">
        <v>414</v>
      </c>
      <c r="B45" s="176">
        <v>339</v>
      </c>
      <c r="C45" s="16" t="s">
        <v>59</v>
      </c>
      <c r="D45" s="177">
        <v>1</v>
      </c>
      <c r="E45" s="177">
        <v>0</v>
      </c>
      <c r="F45" s="177">
        <v>0</v>
      </c>
    </row>
    <row r="46" spans="1:90">
      <c r="A46" s="115" t="s">
        <v>415</v>
      </c>
      <c r="B46" s="176">
        <v>340</v>
      </c>
      <c r="C46" s="16" t="s">
        <v>59</v>
      </c>
      <c r="D46" s="177">
        <v>5</v>
      </c>
      <c r="E46" s="177">
        <v>4</v>
      </c>
      <c r="F46" s="177">
        <v>0</v>
      </c>
    </row>
    <row r="47" spans="1:90">
      <c r="A47" s="115" t="s">
        <v>416</v>
      </c>
      <c r="B47" s="176">
        <v>341</v>
      </c>
      <c r="C47" s="16" t="s">
        <v>59</v>
      </c>
      <c r="D47" s="177">
        <v>0</v>
      </c>
      <c r="E47" s="177">
        <v>1</v>
      </c>
      <c r="F47" s="177">
        <v>0</v>
      </c>
    </row>
    <row r="48" spans="1:90">
      <c r="A48" s="115" t="s">
        <v>417</v>
      </c>
      <c r="B48" s="176">
        <v>342</v>
      </c>
      <c r="C48" s="16" t="s">
        <v>59</v>
      </c>
      <c r="D48" s="177">
        <v>19</v>
      </c>
      <c r="E48" s="177">
        <v>0</v>
      </c>
      <c r="F48" s="177">
        <v>0</v>
      </c>
    </row>
    <row r="49" spans="1:90">
      <c r="A49" s="115" t="s">
        <v>418</v>
      </c>
      <c r="B49" s="176">
        <v>343</v>
      </c>
      <c r="C49" s="16" t="s">
        <v>59</v>
      </c>
      <c r="D49" s="177">
        <v>0</v>
      </c>
      <c r="E49" s="177">
        <v>2</v>
      </c>
      <c r="F49" s="177">
        <v>0</v>
      </c>
    </row>
    <row r="50" spans="1:90">
      <c r="A50" s="115" t="s">
        <v>419</v>
      </c>
      <c r="B50" s="176">
        <v>344</v>
      </c>
      <c r="C50" s="16" t="s">
        <v>59</v>
      </c>
      <c r="D50" s="177">
        <v>0</v>
      </c>
      <c r="E50" s="177">
        <v>0</v>
      </c>
      <c r="F50" s="177">
        <v>0</v>
      </c>
    </row>
    <row r="51" spans="1:90">
      <c r="A51" s="115" t="s">
        <v>420</v>
      </c>
      <c r="B51" s="176">
        <v>345</v>
      </c>
      <c r="C51" s="16" t="s">
        <v>59</v>
      </c>
      <c r="D51" s="177">
        <v>2</v>
      </c>
      <c r="E51" s="177">
        <v>0</v>
      </c>
      <c r="F51" s="177">
        <v>0</v>
      </c>
    </row>
    <row r="52" spans="1:90">
      <c r="A52" s="115" t="s">
        <v>421</v>
      </c>
      <c r="B52" s="176">
        <v>346</v>
      </c>
      <c r="C52" s="16" t="s">
        <v>59</v>
      </c>
      <c r="D52" s="177">
        <v>6</v>
      </c>
      <c r="E52" s="177">
        <v>3</v>
      </c>
      <c r="F52" s="177">
        <v>0</v>
      </c>
    </row>
    <row r="53" spans="1:90" customHeight="1" ht="25.5">
      <c r="A53" s="198" t="s">
        <v>422</v>
      </c>
      <c r="B53" s="176">
        <v>347</v>
      </c>
      <c r="C53" s="14" t="str">
        <f>SUM(D53:F53)</f>
        <v>0</v>
      </c>
      <c r="D53" s="177">
        <v>794</v>
      </c>
      <c r="E53" s="177">
        <v>35</v>
      </c>
      <c r="F53" s="177">
        <v>0</v>
      </c>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row>
    <row r="54" spans="1:90" customHeight="1" ht="25.5">
      <c r="A54" s="114" t="s">
        <v>423</v>
      </c>
      <c r="B54" s="176">
        <v>348</v>
      </c>
      <c r="C54" s="14" t="str">
        <f>SUM(D54:F54)</f>
        <v>0</v>
      </c>
      <c r="D54" s="177">
        <v>43946</v>
      </c>
      <c r="E54" s="177">
        <v>28690</v>
      </c>
      <c r="F54" s="177">
        <v>0</v>
      </c>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row>
    <row r="55" spans="1:90" customHeight="1" ht="38.25">
      <c r="A55" s="198" t="s">
        <v>424</v>
      </c>
      <c r="B55" s="176">
        <v>349</v>
      </c>
      <c r="C55" s="14" t="str">
        <f>SUM(D55:F55)</f>
        <v>0</v>
      </c>
      <c r="D55" s="177">
        <v>343</v>
      </c>
      <c r="E55" s="17" t="s">
        <v>59</v>
      </c>
      <c r="F55" s="17" t="s">
        <v>59</v>
      </c>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row>
  </sheetData>
  <sheetProtection sheet="1" objects="1" scenarios="1" formatCells="0" formatColumns="0" formatRows="0" autoFilter="0" pivotTables="0"/>
  <mergeCells>
    <mergeCell ref="A1:F1"/>
    <mergeCell ref="H4:J4"/>
  </mergeCells>
  <conditionalFormatting sqref="I6">
    <cfRule type="expression" dxfId="55" priority="1">
      <formula>$I$6&gt;$J$7</formula>
    </cfRule>
  </conditionalFormatting>
  <dataValidations count="20">
    <dataValidation type="decimal" operator="greaterThanOrEqual" allowBlank="1" showDropDown="0" showInputMessage="1" showErrorMessage="1" error="Значение должно быть числовым." sqref="C16:C21">
      <formula1>0</formula1>
    </dataValidation>
    <dataValidation type="decimal" operator="greaterThanOrEqual" allowBlank="1" showDropDown="0" showInputMessage="1" showErrorMessage="1" error="Значение должно быть числовым." sqref="C6:F10">
      <formula1>0</formula1>
    </dataValidation>
    <dataValidation type="decimal" operator="greaterThanOrEqual" allowBlank="1" showDropDown="0" showInputMessage="1" showErrorMessage="1" error="Значение должно быть числовым." sqref="D24:F52">
      <formula1>0</formula1>
    </dataValidation>
    <dataValidation type="decimal" operator="greaterThanOrEqual" allowBlank="1" showDropDown="0" showInputMessage="1" showErrorMessage="1" error="Значение должно быть числовым." sqref="D53:D55">
      <formula1>0</formula1>
    </dataValidation>
    <dataValidation type="decimal" operator="greaterThanOrEqual" allowBlank="1" showDropDown="0" showInputMessage="1" showErrorMessage="1" error="Значение должно быть числовым." prompt="В тысячах рублей." sqref="D22:F23">
      <formula1>0</formula1>
    </dataValidation>
    <dataValidation type="decimal" operator="greaterThanOrEqual" allowBlank="1" showDropDown="0" showInputMessage="1" showErrorMessage="1" error="Значение должно быть числовым." sqref="C6:F10">
      <formula1>0</formula1>
    </dataValidation>
    <dataValidation type="decimal" operator="greaterThanOrEqual" allowBlank="1" showDropDown="0" showInputMessage="1" showErrorMessage="1" error="Значение должно быть числовым." prompt="В тысячах рублей." sqref="D12:F13">
      <formula1>0</formula1>
    </dataValidation>
    <dataValidation type="decimal" operator="greaterThanOrEqual" allowBlank="1" showDropDown="0" showInputMessage="1" showErrorMessage="1" error="Значение должно быть числовым." sqref="D14:F21">
      <formula1>0</formula1>
    </dataValidation>
    <dataValidation type="decimal" operator="greaterThanOrEqual" allowBlank="1" showDropDown="0" showInputMessage="1" showErrorMessage="1" error="Значение должно быть числовым." sqref="D24:F52">
      <formula1>0</formula1>
    </dataValidation>
    <dataValidation type="decimal" operator="greaterThanOrEqual" allowBlank="1" showDropDown="0" showInputMessage="1" showErrorMessage="1" error="Значение должно быть числовым." prompt="В тысячах рублей." sqref="D22:F23">
      <formula1>0</formula1>
    </dataValidation>
    <dataValidation type="decimal" operator="greaterThanOrEqual" allowBlank="1" showDropDown="0" showInputMessage="1" showErrorMessage="1" error="Значение должно быть числовым." sqref="C6:F10">
      <formula1>0</formula1>
    </dataValidation>
    <dataValidation type="decimal" operator="greaterThanOrEqual" allowBlank="1" showDropDown="0" showInputMessage="1" showErrorMessage="1" error="Значение должно быть числовым." sqref="E53:F54">
      <formula1>0</formula1>
    </dataValidation>
    <dataValidation type="decimal" operator="greaterThanOrEqual" allowBlank="1" showDropDown="0" showInputMessage="1" showErrorMessage="1" error="Значение должно быть числовым." prompt="В тысячах рублей." sqref="D12:F13">
      <formula1>0</formula1>
    </dataValidation>
    <dataValidation type="decimal" operator="greaterThanOrEqual" allowBlank="1" showDropDown="0" showInputMessage="1" showErrorMessage="1" error="Значение должно быть числовым." sqref="D14:F21">
      <formula1>0</formula1>
    </dataValidation>
    <dataValidation type="decimal" operator="greaterThanOrEqual" allowBlank="1" showDropDown="0" showInputMessage="1" showErrorMessage="1" error="Значение должно быть числовым." sqref="D24:F52">
      <formula1>0</formula1>
    </dataValidation>
    <dataValidation type="decimal" operator="greaterThanOrEqual" allowBlank="1" showDropDown="0" showInputMessage="1" showErrorMessage="1" error="Значение должно быть числовым." prompt="В тысячах рублей." sqref="D22:F23">
      <formula1>0</formula1>
    </dataValidation>
    <dataValidation type="decimal" operator="greaterThanOrEqual" allowBlank="1" showDropDown="0" showInputMessage="1" showErrorMessage="1" error="Значение должно быть числовым." sqref="C6:F10">
      <formula1>0</formula1>
    </dataValidation>
    <dataValidation type="decimal" operator="greaterThanOrEqual" allowBlank="1" showDropDown="0" showInputMessage="1" showErrorMessage="1" error="Значение должно быть числовым." sqref="E53:F54">
      <formula1>0</formula1>
    </dataValidation>
    <dataValidation type="decimal" operator="greaterThanOrEqual" allowBlank="1" showDropDown="0" showInputMessage="1" showErrorMessage="1" error="Значение должно быть числовым." prompt="В тысячах рублей." sqref="D12:F13">
      <formula1>0</formula1>
    </dataValidation>
    <dataValidation type="decimal" operator="greaterThanOrEqual" allowBlank="1" showDropDown="0" showInputMessage="1" showErrorMessage="1" error="Значение должно быть числовым." sqref="D14:F21">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29"/>
  <sheetViews>
    <sheetView tabSelected="0" workbookViewId="0" showGridLines="true" showRowColHeaders="1" topLeftCell="A16">
      <selection activeCell="B6" sqref="B6:B29"/>
    </sheetView>
  </sheetViews>
  <sheetFormatPr customHeight="true" defaultRowHeight="12.75" defaultColWidth="9.140625" outlineLevelRow="0" outlineLevelCol="0"/>
  <cols>
    <col min="1" max="1" width="80.7109375" customWidth="true" style="146"/>
    <col min="2" max="2" width="6.7109375" customWidth="true" style="146"/>
    <col min="3" max="3" width="11.28515625" customWidth="true" style="146"/>
    <col min="4" max="4" width="13.42578125" customWidth="true" style="146"/>
    <col min="5" max="5" width="13.42578125" customWidth="true" style="146"/>
    <col min="6" max="6" width="13.42578125" customWidth="true" style="146"/>
    <col min="7" max="7" width="9.140625" style="146"/>
  </cols>
  <sheetData>
    <row r="1" spans="1:7" customHeight="1" ht="24" s="21" customFormat="1">
      <c r="A1" s="337" t="s">
        <v>425</v>
      </c>
      <c r="B1" s="337"/>
      <c r="C1" s="337"/>
      <c r="D1" s="337"/>
      <c r="E1" s="337"/>
      <c r="F1" s="337"/>
    </row>
    <row r="2" spans="1:7" customHeight="1" ht="9">
      <c r="A2" s="171"/>
      <c r="B2" s="171"/>
      <c r="C2" s="171"/>
      <c r="D2" s="172"/>
      <c r="E2" s="172"/>
      <c r="F2" s="172"/>
    </row>
    <row r="3" spans="1:7">
      <c r="A3" s="86"/>
      <c r="B3" s="171"/>
      <c r="C3" s="171"/>
      <c r="D3" s="172"/>
      <c r="E3" s="172"/>
      <c r="F3" s="179"/>
    </row>
    <row r="4" spans="1:7" customHeight="1" ht="38.25" s="23" customFormat="1">
      <c r="A4" s="88" t="s">
        <v>90</v>
      </c>
      <c r="B4" s="88" t="s">
        <v>22</v>
      </c>
      <c r="C4" s="88" t="s">
        <v>426</v>
      </c>
      <c r="D4" s="88" t="s">
        <v>427</v>
      </c>
      <c r="E4" s="88" t="s">
        <v>428</v>
      </c>
      <c r="F4" s="88" t="s">
        <v>429</v>
      </c>
    </row>
    <row r="5" spans="1:7">
      <c r="A5" s="199">
        <v>1</v>
      </c>
      <c r="B5" s="197">
        <v>2</v>
      </c>
      <c r="C5" s="197">
        <v>3</v>
      </c>
      <c r="D5" s="197">
        <v>4</v>
      </c>
      <c r="E5" s="197">
        <v>5</v>
      </c>
      <c r="F5" s="197">
        <v>6</v>
      </c>
    </row>
    <row r="6" spans="1:7" customHeight="1" ht="25.5">
      <c r="A6" s="200" t="s">
        <v>430</v>
      </c>
      <c r="B6" s="201">
        <v>350</v>
      </c>
      <c r="C6" s="201" t="s">
        <v>431</v>
      </c>
      <c r="D6" s="177">
        <v>15</v>
      </c>
      <c r="E6" s="177">
        <v>1</v>
      </c>
      <c r="F6" s="177">
        <v>0</v>
      </c>
    </row>
    <row r="7" spans="1:7" customHeight="1" ht="25.5">
      <c r="A7" s="200" t="s">
        <v>432</v>
      </c>
      <c r="B7" s="201">
        <v>351</v>
      </c>
      <c r="C7" s="201" t="s">
        <v>431</v>
      </c>
      <c r="D7" s="177">
        <v>18</v>
      </c>
      <c r="E7" s="177">
        <v>1</v>
      </c>
      <c r="F7" s="177">
        <v>0</v>
      </c>
    </row>
    <row r="8" spans="1:7" customHeight="1" ht="25.5">
      <c r="A8" s="200" t="s">
        <v>433</v>
      </c>
      <c r="B8" s="201">
        <v>352</v>
      </c>
      <c r="C8" s="201" t="s">
        <v>434</v>
      </c>
      <c r="D8" s="177">
        <v>14</v>
      </c>
      <c r="E8" s="177">
        <v>1</v>
      </c>
      <c r="F8" s="177">
        <v>0</v>
      </c>
    </row>
    <row r="9" spans="1:7" customHeight="1" ht="25.5">
      <c r="A9" s="200" t="s">
        <v>435</v>
      </c>
      <c r="B9" s="201">
        <v>353</v>
      </c>
      <c r="C9" s="201" t="s">
        <v>434</v>
      </c>
      <c r="D9" s="177">
        <v>0</v>
      </c>
      <c r="E9" s="177">
        <v>1</v>
      </c>
      <c r="F9" s="177">
        <v>0</v>
      </c>
    </row>
    <row r="10" spans="1:7" customHeight="1" ht="25.5">
      <c r="A10" s="200" t="s">
        <v>436</v>
      </c>
      <c r="B10" s="201">
        <v>354</v>
      </c>
      <c r="C10" s="201" t="s">
        <v>434</v>
      </c>
      <c r="D10" s="177">
        <v>18</v>
      </c>
      <c r="E10" s="177">
        <v>1</v>
      </c>
      <c r="F10" s="177">
        <v>0</v>
      </c>
    </row>
    <row r="11" spans="1:7" customHeight="1" ht="25.5">
      <c r="A11" s="200" t="s">
        <v>437</v>
      </c>
      <c r="B11" s="201">
        <v>355</v>
      </c>
      <c r="C11" s="201" t="s">
        <v>434</v>
      </c>
      <c r="D11" s="177">
        <v>0</v>
      </c>
      <c r="E11" s="177">
        <v>1</v>
      </c>
      <c r="F11" s="177">
        <v>0</v>
      </c>
    </row>
    <row r="12" spans="1:7" customHeight="1" ht="25.5">
      <c r="A12" s="200" t="s">
        <v>438</v>
      </c>
      <c r="B12" s="201">
        <v>356</v>
      </c>
      <c r="C12" s="201" t="s">
        <v>434</v>
      </c>
      <c r="D12" s="177">
        <v>0</v>
      </c>
      <c r="E12" s="177">
        <v>1</v>
      </c>
      <c r="F12" s="177">
        <v>0</v>
      </c>
    </row>
    <row r="13" spans="1:7" customHeight="1" ht="25.5">
      <c r="A13" s="200" t="s">
        <v>439</v>
      </c>
      <c r="B13" s="201">
        <v>357</v>
      </c>
      <c r="C13" s="201" t="s">
        <v>434</v>
      </c>
      <c r="D13" s="177">
        <v>0</v>
      </c>
      <c r="E13" s="177">
        <v>0</v>
      </c>
      <c r="F13" s="177">
        <v>0</v>
      </c>
    </row>
    <row r="14" spans="1:7" customHeight="1" ht="25.5">
      <c r="A14" s="200" t="s">
        <v>440</v>
      </c>
      <c r="B14" s="201">
        <v>358</v>
      </c>
      <c r="C14" s="201" t="s">
        <v>434</v>
      </c>
      <c r="D14" s="177">
        <v>9</v>
      </c>
      <c r="E14" s="177">
        <v>1</v>
      </c>
      <c r="F14" s="177">
        <v>0</v>
      </c>
    </row>
    <row r="15" spans="1:7" customHeight="1" ht="25.5">
      <c r="A15" s="200" t="s">
        <v>441</v>
      </c>
      <c r="B15" s="201">
        <v>359</v>
      </c>
      <c r="C15" s="201" t="s">
        <v>434</v>
      </c>
      <c r="D15" s="177">
        <v>3</v>
      </c>
      <c r="E15" s="177">
        <v>1</v>
      </c>
      <c r="F15" s="177">
        <v>0</v>
      </c>
    </row>
    <row r="16" spans="1:7" customHeight="1" ht="25.5">
      <c r="A16" s="200" t="s">
        <v>442</v>
      </c>
      <c r="B16" s="201">
        <v>360</v>
      </c>
      <c r="C16" s="201" t="s">
        <v>434</v>
      </c>
      <c r="D16" s="177">
        <v>1</v>
      </c>
      <c r="E16" s="177">
        <v>1</v>
      </c>
      <c r="F16" s="177">
        <v>0</v>
      </c>
    </row>
    <row r="17" spans="1:7" customHeight="1" ht="25.5">
      <c r="A17" s="200" t="s">
        <v>443</v>
      </c>
      <c r="B17" s="201">
        <v>361</v>
      </c>
      <c r="C17" s="201" t="s">
        <v>434</v>
      </c>
      <c r="D17" s="177">
        <v>1</v>
      </c>
      <c r="E17" s="177">
        <v>1</v>
      </c>
      <c r="F17" s="177">
        <v>0</v>
      </c>
    </row>
    <row r="18" spans="1:7" customHeight="1" ht="25.5">
      <c r="A18" s="200" t="s">
        <v>444</v>
      </c>
      <c r="B18" s="201">
        <v>362</v>
      </c>
      <c r="C18" s="201" t="s">
        <v>434</v>
      </c>
      <c r="D18" s="177">
        <v>8</v>
      </c>
      <c r="E18" s="177">
        <v>1</v>
      </c>
      <c r="F18" s="177">
        <v>0</v>
      </c>
    </row>
    <row r="19" spans="1:7" customHeight="1" ht="25.5">
      <c r="A19" s="202" t="s">
        <v>445</v>
      </c>
      <c r="B19" s="201">
        <v>363</v>
      </c>
      <c r="C19" s="201" t="s">
        <v>434</v>
      </c>
      <c r="D19" s="203" t="s">
        <v>59</v>
      </c>
      <c r="E19" s="203" t="s">
        <v>59</v>
      </c>
      <c r="F19" s="177"/>
    </row>
    <row r="20" spans="1:7" customHeight="1" ht="25.5">
      <c r="A20" s="200" t="s">
        <v>446</v>
      </c>
      <c r="B20" s="201">
        <v>364</v>
      </c>
      <c r="C20" s="201" t="s">
        <v>447</v>
      </c>
      <c r="D20" s="177">
        <v>0</v>
      </c>
      <c r="E20" s="177">
        <v>1</v>
      </c>
      <c r="F20" s="177">
        <v>0</v>
      </c>
    </row>
    <row r="21" spans="1:7" customHeight="1" ht="25.5">
      <c r="A21" s="204" t="s">
        <v>448</v>
      </c>
      <c r="B21" s="201">
        <v>365</v>
      </c>
      <c r="C21" s="201" t="s">
        <v>447</v>
      </c>
      <c r="D21" s="177">
        <v>0</v>
      </c>
      <c r="E21" s="177">
        <v>0</v>
      </c>
      <c r="F21" s="177">
        <v>0</v>
      </c>
    </row>
    <row r="22" spans="1:7" customHeight="1" ht="25.5">
      <c r="A22" s="200" t="s">
        <v>449</v>
      </c>
      <c r="B22" s="201">
        <v>366</v>
      </c>
      <c r="C22" s="201" t="s">
        <v>447</v>
      </c>
      <c r="D22" s="177">
        <v>18</v>
      </c>
      <c r="E22" s="177">
        <v>1</v>
      </c>
      <c r="F22" s="177">
        <v>0</v>
      </c>
    </row>
    <row r="23" spans="1:7" customHeight="1" ht="25.5" s="205" customFormat="1">
      <c r="A23" s="200" t="s">
        <v>450</v>
      </c>
      <c r="B23" s="201">
        <v>367</v>
      </c>
      <c r="C23" s="201" t="s">
        <v>447</v>
      </c>
      <c r="D23" s="177">
        <v>12</v>
      </c>
      <c r="E23" s="177">
        <v>1</v>
      </c>
      <c r="F23" s="177">
        <v>0</v>
      </c>
    </row>
    <row r="24" spans="1:7" customHeight="1" ht="25.5">
      <c r="A24" s="200" t="s">
        <v>451</v>
      </c>
      <c r="B24" s="201">
        <v>368</v>
      </c>
      <c r="C24" s="201" t="s">
        <v>447</v>
      </c>
      <c r="D24" s="177">
        <v>0</v>
      </c>
      <c r="E24" s="177">
        <v>1</v>
      </c>
      <c r="F24" s="177">
        <v>0</v>
      </c>
    </row>
    <row r="25" spans="1:7" customHeight="1" ht="25.5">
      <c r="A25" s="200" t="s">
        <v>452</v>
      </c>
      <c r="B25" s="201">
        <v>369</v>
      </c>
      <c r="C25" s="201" t="s">
        <v>447</v>
      </c>
      <c r="D25" s="177">
        <v>0</v>
      </c>
      <c r="E25" s="177">
        <v>1</v>
      </c>
      <c r="F25" s="177">
        <v>0</v>
      </c>
    </row>
    <row r="26" spans="1:7" customHeight="1" ht="25.5">
      <c r="A26" s="200" t="s">
        <v>453</v>
      </c>
      <c r="B26" s="201">
        <v>370</v>
      </c>
      <c r="C26" s="201" t="s">
        <v>447</v>
      </c>
      <c r="D26" s="177">
        <v>0</v>
      </c>
      <c r="E26" s="177">
        <v>0</v>
      </c>
      <c r="F26" s="177">
        <v>0</v>
      </c>
    </row>
    <row r="27" spans="1:7" customHeight="1" ht="25.5">
      <c r="A27" s="204" t="s">
        <v>454</v>
      </c>
      <c r="B27" s="201">
        <v>371</v>
      </c>
      <c r="C27" s="176" t="s">
        <v>447</v>
      </c>
      <c r="D27" s="177">
        <v>0</v>
      </c>
      <c r="E27" s="177">
        <v>0</v>
      </c>
      <c r="F27" s="177">
        <v>0</v>
      </c>
    </row>
    <row r="28" spans="1:7">
      <c r="A28" s="204" t="s">
        <v>455</v>
      </c>
      <c r="B28" s="201">
        <v>372</v>
      </c>
      <c r="C28" s="176" t="s">
        <v>447</v>
      </c>
      <c r="D28" s="177">
        <v>0</v>
      </c>
      <c r="E28" s="177">
        <v>1</v>
      </c>
      <c r="F28" s="177">
        <v>0</v>
      </c>
    </row>
    <row r="29" spans="1:7" customHeight="1" ht="25.5">
      <c r="A29" s="204" t="s">
        <v>456</v>
      </c>
      <c r="B29" s="201">
        <v>373</v>
      </c>
      <c r="C29" s="176" t="s">
        <v>447</v>
      </c>
      <c r="D29" s="177">
        <v>0</v>
      </c>
      <c r="E29" s="177">
        <v>1</v>
      </c>
      <c r="F29" s="177">
        <v>0</v>
      </c>
    </row>
  </sheetData>
  <sheetProtection sheet="1" objects="1" scenarios="1" formatColumns="0" formatRows="0" autoFilter="0" pivotTables="0"/>
  <mergeCells>
    <mergeCell ref="A1:F1"/>
  </mergeCells>
  <dataValidations count="6">
    <dataValidation type="decimal" operator="greaterThanOrEqual" allowBlank="1" showDropDown="0" showInputMessage="1" showErrorMessage="1" error="Значение должно быть числовым." sqref="D17:E29">
      <formula1>0</formula1>
    </dataValidation>
    <dataValidation type="decimal" operator="greaterThanOrEqual" allowBlank="1" showDropDown="0" showInputMessage="1" showErrorMessage="1" error="Значение должно быть числовым." sqref="D6:F15">
      <formula1>0</formula1>
    </dataValidation>
    <dataValidation type="decimal" operator="greaterThanOrEqual" allowBlank="1" showDropDown="0" showInputMessage="1" showErrorMessage="1" error="Значение должно быть числовым." sqref="D17:E29">
      <formula1>0</formula1>
    </dataValidation>
    <dataValidation type="decimal" operator="greaterThanOrEqual" allowBlank="1" showDropDown="0" showInputMessage="1" showErrorMessage="1" error="Значение должно быть числовым." sqref="D6:F15">
      <formula1>0</formula1>
    </dataValidation>
    <dataValidation type="decimal" operator="greaterThanOrEqual" allowBlank="1" showDropDown="0" showInputMessage="1" showErrorMessage="1" error="Значение должно быть числовым." sqref="F16:F29">
      <formula1>0</formula1>
    </dataValidation>
    <dataValidation type="decimal" operator="greaterThanOrEqual" allowBlank="1" showDropDown="0" showInputMessage="1" showErrorMessage="1" error="Значение должно быть числовым." sqref="D6:F15">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33"/>
  <sheetViews>
    <sheetView tabSelected="0" workbookViewId="0" showGridLines="true" showRowColHeaders="1">
      <selection activeCell="I18" sqref="I18"/>
    </sheetView>
  </sheetViews>
  <sheetFormatPr customHeight="true" defaultRowHeight="12.75" defaultColWidth="8.7109375" outlineLevelRow="0" outlineLevelCol="0"/>
  <cols>
    <col min="1" max="1" width="40.140625" customWidth="true" style="94"/>
    <col min="2" max="2" width="7.140625" customWidth="true" style="94"/>
    <col min="3" max="3" width="8.5703125" customWidth="true" style="93"/>
    <col min="4" max="4" width="13.28515625" customWidth="true" style="93"/>
    <col min="5" max="5" width="13.28515625" customWidth="true" style="93"/>
    <col min="6" max="6" width="13.28515625" customWidth="true" style="94"/>
    <col min="7" max="7" width="13.28515625" customWidth="true" style="94"/>
    <col min="8" max="8" width="13.28515625" customWidth="true" style="94"/>
    <col min="9" max="9" width="16" customWidth="true" style="94"/>
    <col min="10" max="10" width="8.7109375" style="94"/>
    <col min="11" max="11" width="41.7109375" customWidth="true" style="94"/>
    <col min="12" max="12" width="8.7109375" style="94"/>
  </cols>
  <sheetData>
    <row r="1" spans="1:12" customHeight="1" ht="15" s="26" customFormat="1">
      <c r="A1" s="95" t="s">
        <v>457</v>
      </c>
      <c r="B1" s="95"/>
      <c r="C1" s="117"/>
      <c r="D1" s="117"/>
      <c r="E1" s="117"/>
      <c r="F1" s="95"/>
      <c r="G1" s="95"/>
      <c r="H1" s="95"/>
      <c r="I1" s="95"/>
    </row>
    <row r="2" spans="1:12" customHeight="1" ht="4.5" s="26" customFormat="1">
      <c r="A2" s="95"/>
      <c r="B2" s="95"/>
      <c r="C2" s="117"/>
      <c r="D2" s="117"/>
      <c r="E2" s="117"/>
      <c r="F2" s="95"/>
      <c r="G2" s="95"/>
      <c r="H2" s="95"/>
      <c r="I2" s="95"/>
    </row>
    <row r="3" spans="1:12" customHeight="1" ht="12.75" s="27" customFormat="1">
      <c r="A3" s="86"/>
      <c r="B3" s="116"/>
      <c r="C3" s="118"/>
      <c r="D3" s="118"/>
      <c r="E3" s="118"/>
      <c r="F3" s="116"/>
      <c r="G3" s="116"/>
      <c r="H3" s="116"/>
      <c r="I3" s="104"/>
    </row>
    <row r="4" spans="1:12">
      <c r="A4" s="328" t="s">
        <v>90</v>
      </c>
      <c r="B4" s="328" t="s">
        <v>22</v>
      </c>
      <c r="C4" s="340" t="s">
        <v>458</v>
      </c>
      <c r="D4" s="325" t="s">
        <v>459</v>
      </c>
      <c r="E4" s="326"/>
      <c r="F4" s="326"/>
      <c r="G4" s="326"/>
      <c r="H4" s="326"/>
      <c r="I4" s="328" t="s">
        <v>460</v>
      </c>
      <c r="L4" s="183"/>
    </row>
    <row r="5" spans="1:12" customHeight="1" ht="114.75">
      <c r="A5" s="329"/>
      <c r="B5" s="329"/>
      <c r="C5" s="341"/>
      <c r="D5" s="88" t="s">
        <v>461</v>
      </c>
      <c r="E5" s="88" t="s">
        <v>462</v>
      </c>
      <c r="F5" s="88" t="s">
        <v>463</v>
      </c>
      <c r="G5" s="88" t="s">
        <v>464</v>
      </c>
      <c r="H5" s="88" t="s">
        <v>465</v>
      </c>
      <c r="I5" s="329"/>
    </row>
    <row r="6" spans="1:12">
      <c r="A6" s="88">
        <v>1</v>
      </c>
      <c r="B6" s="88">
        <v>2</v>
      </c>
      <c r="C6" s="88">
        <v>3</v>
      </c>
      <c r="D6" s="88">
        <v>4</v>
      </c>
      <c r="E6" s="88">
        <v>5</v>
      </c>
      <c r="F6" s="88">
        <v>6</v>
      </c>
      <c r="G6" s="88">
        <v>7</v>
      </c>
      <c r="H6" s="88">
        <v>8</v>
      </c>
      <c r="I6" s="88">
        <v>9</v>
      </c>
      <c r="K6" s="283" t="s">
        <v>189</v>
      </c>
    </row>
    <row r="7" spans="1:12" customHeight="1" ht="38.25">
      <c r="A7" s="97" t="s">
        <v>466</v>
      </c>
      <c r="B7" s="176">
        <v>374</v>
      </c>
      <c r="C7" s="206" t="str">
        <f>SUM(D7:H7)</f>
        <v>0</v>
      </c>
      <c r="D7" s="207">
        <v>0</v>
      </c>
      <c r="E7" s="207">
        <v>2</v>
      </c>
      <c r="F7" s="207">
        <v>0</v>
      </c>
      <c r="G7" s="207">
        <v>0</v>
      </c>
      <c r="H7" s="207">
        <v>0</v>
      </c>
      <c r="I7" s="207">
        <v>50</v>
      </c>
      <c r="K7" s="338" t="s">
        <v>467</v>
      </c>
      <c r="L7" s="338"/>
    </row>
    <row r="8" spans="1:12" customHeight="1" ht="25.5">
      <c r="A8" s="120" t="s">
        <v>468</v>
      </c>
      <c r="B8" s="176">
        <v>375</v>
      </c>
      <c r="C8" s="206" t="str">
        <f>SUM(D8:H8)</f>
        <v>0</v>
      </c>
      <c r="D8" s="177">
        <v>0</v>
      </c>
      <c r="E8" s="177">
        <v>1</v>
      </c>
      <c r="F8" s="177">
        <v>0</v>
      </c>
      <c r="G8" s="177">
        <v>0</v>
      </c>
      <c r="H8" s="177">
        <v>0</v>
      </c>
      <c r="I8" s="177">
        <v>0</v>
      </c>
      <c r="K8" s="338"/>
      <c r="L8" s="338"/>
    </row>
    <row r="9" spans="1:12" customHeight="1" ht="25.5">
      <c r="A9" s="99" t="s">
        <v>469</v>
      </c>
      <c r="B9" s="176">
        <v>376</v>
      </c>
      <c r="C9" s="206" t="str">
        <f>SUM(D9:H9)</f>
        <v>0</v>
      </c>
      <c r="D9" s="177">
        <v>0</v>
      </c>
      <c r="E9" s="177">
        <v>1</v>
      </c>
      <c r="F9" s="177">
        <v>0</v>
      </c>
      <c r="G9" s="177">
        <v>0</v>
      </c>
      <c r="H9" s="177">
        <v>0</v>
      </c>
      <c r="I9" s="177">
        <v>0</v>
      </c>
      <c r="K9" s="339"/>
      <c r="L9" s="339"/>
    </row>
    <row r="10" spans="1:12" customHeight="1" ht="38.25">
      <c r="A10" s="120" t="s">
        <v>470</v>
      </c>
      <c r="B10" s="176">
        <v>377</v>
      </c>
      <c r="C10" s="206" t="str">
        <f>SUM(D10:H10)</f>
        <v>0</v>
      </c>
      <c r="D10" s="177">
        <v>0</v>
      </c>
      <c r="E10" s="177">
        <v>1</v>
      </c>
      <c r="F10" s="177">
        <v>0</v>
      </c>
      <c r="G10" s="177">
        <v>0</v>
      </c>
      <c r="H10" s="177">
        <v>0</v>
      </c>
      <c r="I10" s="177">
        <v>50</v>
      </c>
      <c r="K10" s="259" t="s">
        <v>471</v>
      </c>
      <c r="L10" s="288" t="str">
        <f>C7</f>
        <v>0</v>
      </c>
    </row>
    <row r="11" spans="1:12">
      <c r="A11" s="92" t="s">
        <v>472</v>
      </c>
      <c r="B11" s="176">
        <v>378</v>
      </c>
      <c r="C11" s="206" t="str">
        <f>SUM(D11:H11)</f>
        <v>0</v>
      </c>
      <c r="D11" s="177">
        <v>0</v>
      </c>
      <c r="E11" s="177">
        <v>0</v>
      </c>
      <c r="F11" s="177">
        <v>0</v>
      </c>
      <c r="G11" s="177">
        <v>0</v>
      </c>
      <c r="H11" s="177">
        <v>0</v>
      </c>
      <c r="I11" s="177">
        <v>0</v>
      </c>
      <c r="K11" s="287" t="s">
        <v>473</v>
      </c>
      <c r="L11" s="288" t="str">
        <f>C8+C10+C11</f>
        <v>0</v>
      </c>
    </row>
    <row r="12" spans="1:12" customHeight="1" ht="38.25">
      <c r="A12" s="119" t="s">
        <v>474</v>
      </c>
      <c r="B12" s="176">
        <v>379</v>
      </c>
      <c r="C12" s="206" t="str">
        <f>SUM(D12:H12)</f>
        <v>0</v>
      </c>
      <c r="D12" s="207">
        <v>10</v>
      </c>
      <c r="E12" s="207">
        <v>2</v>
      </c>
      <c r="F12" s="207">
        <v>37</v>
      </c>
      <c r="G12" s="207">
        <v>3</v>
      </c>
      <c r="H12" s="207">
        <v>1</v>
      </c>
      <c r="I12" s="207">
        <v>3638</v>
      </c>
      <c r="K12" s="259" t="s">
        <v>475</v>
      </c>
      <c r="L12" s="288" t="str">
        <f>C12</f>
        <v>0</v>
      </c>
    </row>
    <row r="13" spans="1:12" customHeight="1" ht="25.5">
      <c r="A13" s="92" t="s">
        <v>476</v>
      </c>
      <c r="B13" s="176">
        <v>380</v>
      </c>
      <c r="C13" s="206" t="str">
        <f>SUM(D13:H13)</f>
        <v>0</v>
      </c>
      <c r="D13" s="177">
        <v>1</v>
      </c>
      <c r="E13" s="177">
        <v>0</v>
      </c>
      <c r="F13" s="177">
        <v>3</v>
      </c>
      <c r="G13" s="177">
        <v>0</v>
      </c>
      <c r="H13" s="177">
        <v>0</v>
      </c>
      <c r="I13" s="177">
        <v>2112</v>
      </c>
      <c r="K13" s="287" t="s">
        <v>477</v>
      </c>
      <c r="L13" s="288" t="str">
        <f>SUM(C13:C16)</f>
        <v>0</v>
      </c>
    </row>
    <row r="14" spans="1:12" customHeight="1" ht="38.25">
      <c r="A14" s="92" t="s">
        <v>478</v>
      </c>
      <c r="B14" s="176">
        <v>381</v>
      </c>
      <c r="C14" s="206" t="str">
        <f>SUM(D14:H14)</f>
        <v>0</v>
      </c>
      <c r="D14" s="177">
        <v>1</v>
      </c>
      <c r="E14" s="177">
        <v>1</v>
      </c>
      <c r="F14" s="177">
        <v>3</v>
      </c>
      <c r="G14" s="177">
        <v>1</v>
      </c>
      <c r="H14" s="177">
        <v>1</v>
      </c>
      <c r="I14" s="177">
        <v>186</v>
      </c>
    </row>
    <row r="15" spans="1:12" customHeight="1" ht="38.25">
      <c r="A15" s="92" t="s">
        <v>479</v>
      </c>
      <c r="B15" s="176">
        <v>382</v>
      </c>
      <c r="C15" s="206" t="str">
        <f>SUM(D15:H15)</f>
        <v>0</v>
      </c>
      <c r="D15" s="177">
        <v>9</v>
      </c>
      <c r="E15" s="177">
        <v>1</v>
      </c>
      <c r="F15" s="177">
        <v>8</v>
      </c>
      <c r="G15" s="177">
        <v>0</v>
      </c>
      <c r="H15" s="177">
        <v>0</v>
      </c>
      <c r="I15" s="177">
        <v>627</v>
      </c>
    </row>
    <row r="16" spans="1:12">
      <c r="A16" s="92" t="s">
        <v>480</v>
      </c>
      <c r="B16" s="176">
        <v>383</v>
      </c>
      <c r="C16" s="206" t="str">
        <f>SUM(D16:H16)</f>
        <v>0</v>
      </c>
      <c r="D16" s="177">
        <v>4</v>
      </c>
      <c r="E16" s="177">
        <v>0</v>
      </c>
      <c r="F16" s="177">
        <v>28</v>
      </c>
      <c r="G16" s="177">
        <v>0</v>
      </c>
      <c r="H16" s="177">
        <v>0</v>
      </c>
      <c r="I16" s="177">
        <v>873</v>
      </c>
    </row>
    <row r="17" spans="1:12" customHeight="1" ht="25.5">
      <c r="A17" s="121" t="s">
        <v>481</v>
      </c>
      <c r="B17" s="176">
        <v>384</v>
      </c>
      <c r="C17" s="206" t="str">
        <f>SUM(D17:H17)</f>
        <v>0</v>
      </c>
      <c r="D17" s="177">
        <v>0</v>
      </c>
      <c r="E17" s="177">
        <v>2</v>
      </c>
      <c r="F17" s="177">
        <v>10</v>
      </c>
      <c r="G17" s="177">
        <v>5</v>
      </c>
      <c r="H17" s="177">
        <v>0</v>
      </c>
      <c r="I17" s="177">
        <v>1028</v>
      </c>
    </row>
    <row r="18" spans="1:12">
      <c r="A18" s="89" t="s">
        <v>482</v>
      </c>
      <c r="B18" s="176">
        <v>385</v>
      </c>
      <c r="C18" s="206" t="str">
        <f>C7+C12+C17</f>
        <v>0</v>
      </c>
      <c r="D18" s="206" t="str">
        <f>D7+D12+D17</f>
        <v>0</v>
      </c>
      <c r="E18" s="206" t="str">
        <f>E7+E12+E17</f>
        <v>0</v>
      </c>
      <c r="F18" s="206" t="str">
        <f>F7+F12+F17</f>
        <v>0</v>
      </c>
      <c r="G18" s="206" t="str">
        <f>G7+G12+G17</f>
        <v>0</v>
      </c>
      <c r="H18" s="206" t="str">
        <f>H7+H12+H17</f>
        <v>0</v>
      </c>
      <c r="I18" s="206" t="str">
        <f>I7+I12+I17</f>
        <v>0</v>
      </c>
    </row>
    <row r="33" spans="1:12" customHeight="1" ht="12.75">
      <c r="C33" s="94"/>
    </row>
  </sheetData>
  <sheetProtection sheet="1" objects="1" scenarios="1" formatCells="0" formatColumns="0" formatRows="0" autoFilter="0" pivotTables="0"/>
  <mergeCells>
    <mergeCell ref="K7:L9"/>
    <mergeCell ref="A4:A5"/>
    <mergeCell ref="B4:B5"/>
    <mergeCell ref="I4:I5"/>
    <mergeCell ref="C4:C5"/>
    <mergeCell ref="D4:H4"/>
  </mergeCells>
  <conditionalFormatting sqref="L10">
    <cfRule type="expression" dxfId="56" priority="1">
      <formula>$L$10&gt;$L$11</formula>
    </cfRule>
  </conditionalFormatting>
  <conditionalFormatting sqref="L12">
    <cfRule type="expression" dxfId="57" priority="2">
      <formula>$L$12&gt;$L$13</formula>
    </cfRule>
  </conditionalFormatting>
  <dataValidations count="15">
    <dataValidation type="decimal" operator="greaterThanOrEqual" allowBlank="1" showDropDown="0" showInputMessage="1" showErrorMessage="1" error="Значение должно быть числовым." sqref="D13:H17">
      <formula1>0</formula1>
    </dataValidation>
    <dataValidation type="decimal" operator="greaterThanOrEqual" allowBlank="1" showDropDown="0" showInputMessage="1" showErrorMessage="1" error="Значение должно быть числовым." sqref="D8:H11">
      <formula1>0</formula1>
    </dataValidation>
    <dataValidation allowBlank="1" showDropDown="0" showInputMessage="0" showErrorMessage="0" sqref="E7:H7"/>
    <dataValidation type="decimal" operator="greaterThanOrEqual" allowBlank="1" showDropDown="0" showInputMessage="1" showErrorMessage="1" error="Значение должно быть числовым." sqref="D13:H17">
      <formula1>0</formula1>
    </dataValidation>
    <dataValidation type="decimal" operator="greaterThanOrEqual" allowBlank="1" showDropDown="0" showInputMessage="1" showErrorMessage="1" error="Значение должно быть числовым." sqref="D8:H11">
      <formula1>0</formula1>
    </dataValidation>
    <dataValidation allowBlank="1" showDropDown="0" showInputMessage="0" showErrorMessage="0" sqref="E7:H7"/>
    <dataValidation type="decimal" operator="greaterThanOrEqual" allowBlank="1" showDropDown="0" showInputMessage="1" showErrorMessage="1" error="Значение должно быть числовым." sqref="D13:H17">
      <formula1>0</formula1>
    </dataValidation>
    <dataValidation type="decimal" operator="greaterThanOrEqual" allowBlank="1" showDropDown="0" showInputMessage="1" showErrorMessage="1" error="Значение должно быть числовым." sqref="D8:H11">
      <formula1>0</formula1>
    </dataValidation>
    <dataValidation allowBlank="1" showDropDown="0" showInputMessage="0" showErrorMessage="0" sqref="E7:H7"/>
    <dataValidation type="decimal" operator="greaterThanOrEqual" allowBlank="1" showDropDown="0" showInputMessage="1" showErrorMessage="1" error="Значение должно быть числовым." sqref="D13:H17">
      <formula1>0</formula1>
    </dataValidation>
    <dataValidation type="decimal" operator="greaterThanOrEqual" allowBlank="1" showDropDown="0" showInputMessage="1" showErrorMessage="1" error="Значение должно быть числовым." sqref="D8:H11">
      <formula1>0</formula1>
    </dataValidation>
    <dataValidation allowBlank="1" showDropDown="0" showInputMessage="0" showErrorMessage="0" sqref="E7:H7"/>
    <dataValidation type="decimal" operator="greaterThanOrEqual" allowBlank="1" showDropDown="0" showInputMessage="1" showErrorMessage="1" error="Значение должно быть числовым." sqref="D13:H17">
      <formula1>0</formula1>
    </dataValidation>
    <dataValidation type="decimal" operator="greaterThanOrEqual" allowBlank="1" showDropDown="0" showInputMessage="1" showErrorMessage="1" error="Значение должно быть числовым." sqref="D8:H11">
      <formula1>0</formula1>
    </dataValidation>
    <dataValidation type="decimal" operator="greaterThanOrEqual" allowBlank="1" showDropDown="0" showInputMessage="1" showErrorMessage="1" prompt="При наличии постоянно действующих сообществ." sqref="I7:I17">
      <formula1>0</formula1>
    </dataValidation>
  </dataValidations>
  <hyperlinks>
    <hyperlink ref="A17" r:id="rId_hyperlink_1"/>
    <hyperlink ref="A10" r:id="rId_hyperlink_2"/>
    <hyperlink ref="A8" r:id="rId_hyperlink_3"/>
  </hyperlink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4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K35"/>
  <sheetViews>
    <sheetView tabSelected="0" workbookViewId="0" showGridLines="true" showRowColHeaders="1" topLeftCell="A20">
      <selection activeCell="C34" sqref="C34"/>
    </sheetView>
  </sheetViews>
  <sheetFormatPr customHeight="true" defaultRowHeight="12.75" defaultColWidth="8.7109375" outlineLevelRow="0" outlineLevelCol="0"/>
  <cols>
    <col min="1" max="1" width="63.42578125" customWidth="true" style="94"/>
    <col min="2" max="2" width="7.140625" customWidth="true" style="94"/>
    <col min="3" max="3" width="15.5703125" customWidth="true" style="93"/>
    <col min="4" max="4" width="15.5703125" customWidth="true" style="93"/>
    <col min="5" max="5" width="15.5703125" customWidth="true" style="94"/>
    <col min="6" max="6" width="15.5703125" customWidth="true" style="94"/>
    <col min="7" max="7" width="8.7109375" style="94"/>
    <col min="8" max="8" width="69.7109375" customWidth="true" style="94"/>
    <col min="9" max="9" width="8.7109375" style="94"/>
  </cols>
  <sheetData>
    <row r="1" spans="1:11" customHeight="1" ht="12.75">
      <c r="A1" s="122" t="s">
        <v>483</v>
      </c>
      <c r="B1" s="208"/>
      <c r="C1" s="101"/>
      <c r="D1" s="101"/>
      <c r="E1" s="208"/>
      <c r="F1" s="208"/>
    </row>
    <row r="2" spans="1:11" customHeight="1" ht="12.75">
      <c r="A2" s="208"/>
      <c r="B2" s="208"/>
      <c r="C2" s="101"/>
      <c r="D2" s="101"/>
      <c r="E2" s="208"/>
      <c r="F2" s="208"/>
    </row>
    <row r="3" spans="1:11" customHeight="1" ht="15">
      <c r="A3" s="86"/>
      <c r="B3" s="208"/>
      <c r="C3" s="101"/>
      <c r="D3" s="101"/>
      <c r="E3" s="208"/>
      <c r="F3" s="208"/>
      <c r="I3" s="183"/>
      <c r="J3" s="283"/>
      <c r="K3" s="183"/>
    </row>
    <row r="4" spans="1:11" customHeight="1" ht="25.5" s="209" customFormat="1">
      <c r="A4" s="125" t="s">
        <v>90</v>
      </c>
      <c r="B4" s="125" t="s">
        <v>22</v>
      </c>
      <c r="C4" s="185" t="s">
        <v>484</v>
      </c>
      <c r="D4" s="185" t="s">
        <v>92</v>
      </c>
      <c r="E4" s="185" t="s">
        <v>93</v>
      </c>
      <c r="F4" s="185" t="s">
        <v>94</v>
      </c>
    </row>
    <row r="5" spans="1:11" s="209" customFormat="1">
      <c r="A5" s="88">
        <v>1</v>
      </c>
      <c r="B5" s="88">
        <v>2</v>
      </c>
      <c r="C5" s="88">
        <v>3</v>
      </c>
      <c r="D5" s="88">
        <v>5</v>
      </c>
      <c r="E5" s="88">
        <v>7</v>
      </c>
      <c r="F5" s="88">
        <v>9</v>
      </c>
      <c r="H5" s="283" t="s">
        <v>189</v>
      </c>
    </row>
    <row r="6" spans="1:11" customHeight="1" ht="51">
      <c r="A6" s="119" t="s">
        <v>485</v>
      </c>
      <c r="B6" s="176">
        <v>386</v>
      </c>
      <c r="C6" s="206" t="str">
        <f>SUM(D6+E6+F6)</f>
        <v>0</v>
      </c>
      <c r="D6" s="206" t="str">
        <f>SUM(D8:D18)</f>
        <v>0</v>
      </c>
      <c r="E6" s="206" t="str">
        <f>SUM(E8:E18)</f>
        <v>0</v>
      </c>
      <c r="F6" s="206" t="str">
        <f>SUM(F8:F18)</f>
        <v>0</v>
      </c>
      <c r="H6" s="333" t="s">
        <v>486</v>
      </c>
      <c r="I6" s="333"/>
      <c r="J6" s="333"/>
      <c r="K6" s="333"/>
    </row>
    <row r="7" spans="1:11">
      <c r="A7" s="92" t="s">
        <v>487</v>
      </c>
      <c r="B7" s="176">
        <v>387</v>
      </c>
      <c r="C7" s="206" t="str">
        <f>SUM(D7+E7+F7)</f>
        <v>0</v>
      </c>
      <c r="D7" s="206" t="str">
        <f>SUM(D8:D10)</f>
        <v>0</v>
      </c>
      <c r="E7" s="206" t="str">
        <f>SUM(E8:E10)</f>
        <v>0</v>
      </c>
      <c r="F7" s="206" t="str">
        <f>SUM(F8:F10)</f>
        <v>0</v>
      </c>
      <c r="H7" s="289"/>
      <c r="I7" s="269" t="s">
        <v>97</v>
      </c>
      <c r="J7" s="269" t="s">
        <v>99</v>
      </c>
      <c r="K7" s="269" t="s">
        <v>98</v>
      </c>
    </row>
    <row r="8" spans="1:11" customHeight="1" ht="25.5">
      <c r="A8" s="99" t="s">
        <v>488</v>
      </c>
      <c r="B8" s="176">
        <v>388</v>
      </c>
      <c r="C8" s="206" t="str">
        <f>SUM(D8+E8+F8)</f>
        <v>0</v>
      </c>
      <c r="D8" s="210">
        <v>151</v>
      </c>
      <c r="E8" s="210">
        <v>0</v>
      </c>
      <c r="F8" s="210">
        <v>0</v>
      </c>
      <c r="H8" s="267" t="s">
        <v>489</v>
      </c>
      <c r="I8" s="288" t="str">
        <f>D17</f>
        <v>0</v>
      </c>
      <c r="J8" s="288" t="str">
        <f>E17</f>
        <v>0</v>
      </c>
      <c r="K8" s="288" t="str">
        <f>F17</f>
        <v>0</v>
      </c>
    </row>
    <row r="9" spans="1:11">
      <c r="A9" s="99" t="s">
        <v>490</v>
      </c>
      <c r="B9" s="176">
        <v>389</v>
      </c>
      <c r="C9" s="206" t="str">
        <f>SUM(D9+E9+F9)</f>
        <v>0</v>
      </c>
      <c r="D9" s="210">
        <v>0</v>
      </c>
      <c r="E9" s="210">
        <v>23</v>
      </c>
      <c r="F9" s="210">
        <v>0</v>
      </c>
      <c r="H9" s="273" t="s">
        <v>491</v>
      </c>
      <c r="I9" s="290" t="str">
        <f>'р8. инфраструктура'!D12+'р8. инфраструктура'!D13</f>
        <v>0</v>
      </c>
      <c r="J9" s="290" t="str">
        <f>'р8. инфраструктура'!E12+'р8. инфраструктура'!E13</f>
        <v>0</v>
      </c>
      <c r="K9" s="290" t="str">
        <f>'р8. инфраструктура'!F12+'р8. инфраструктура'!F13</f>
        <v>0</v>
      </c>
    </row>
    <row r="10" spans="1:11">
      <c r="A10" s="99" t="s">
        <v>492</v>
      </c>
      <c r="B10" s="176">
        <v>390</v>
      </c>
      <c r="C10" s="206" t="str">
        <f>SUM(D10+E10+F10)</f>
        <v>0</v>
      </c>
      <c r="D10" s="210">
        <v>0</v>
      </c>
      <c r="E10" s="210">
        <v>2</v>
      </c>
      <c r="F10" s="210">
        <v>0</v>
      </c>
      <c r="H10" s="267" t="s">
        <v>283</v>
      </c>
      <c r="I10" s="290" t="str">
        <f>'р8. инфраструктура'!D6</f>
        <v>0</v>
      </c>
      <c r="J10" s="290" t="str">
        <f>'р8. инфраструктура'!E6</f>
        <v>0</v>
      </c>
      <c r="K10" s="290" t="str">
        <f>'р8. инфраструктура'!F6</f>
        <v>0</v>
      </c>
    </row>
    <row r="11" spans="1:11">
      <c r="A11" s="211" t="s">
        <v>493</v>
      </c>
      <c r="B11" s="176">
        <v>391</v>
      </c>
      <c r="C11" s="206" t="str">
        <f>SUM(D11+E11+F11)</f>
        <v>0</v>
      </c>
      <c r="D11" s="210">
        <v>7</v>
      </c>
      <c r="E11" s="210">
        <v>1</v>
      </c>
      <c r="F11" s="210">
        <v>0</v>
      </c>
    </row>
    <row r="12" spans="1:11">
      <c r="A12" s="211" t="s">
        <v>494</v>
      </c>
      <c r="B12" s="176">
        <v>392</v>
      </c>
      <c r="C12" s="206" t="str">
        <f>SUM(D12+E12+F12)</f>
        <v>0</v>
      </c>
      <c r="D12" s="210">
        <v>4</v>
      </c>
      <c r="E12" s="210">
        <v>0</v>
      </c>
      <c r="F12" s="210">
        <v>0</v>
      </c>
    </row>
    <row r="13" spans="1:11">
      <c r="A13" s="211" t="s">
        <v>495</v>
      </c>
      <c r="B13" s="176">
        <v>393</v>
      </c>
      <c r="C13" s="206" t="str">
        <f>SUM(D13+E13+F13)</f>
        <v>0</v>
      </c>
      <c r="D13" s="210">
        <v>47</v>
      </c>
      <c r="E13" s="210">
        <v>3</v>
      </c>
      <c r="F13" s="210">
        <v>0</v>
      </c>
    </row>
    <row r="14" spans="1:11">
      <c r="A14" s="211" t="s">
        <v>496</v>
      </c>
      <c r="B14" s="176">
        <v>394</v>
      </c>
      <c r="C14" s="206" t="str">
        <f>SUM(D14+E14+F14)</f>
        <v>0</v>
      </c>
      <c r="D14" s="210">
        <v>27</v>
      </c>
      <c r="E14" s="210">
        <v>1</v>
      </c>
      <c r="F14" s="210">
        <v>0</v>
      </c>
    </row>
    <row r="15" spans="1:11">
      <c r="A15" s="211" t="s">
        <v>497</v>
      </c>
      <c r="B15" s="176">
        <v>395</v>
      </c>
      <c r="C15" s="206" t="str">
        <f>SUM(D15+E15+F15)</f>
        <v>0</v>
      </c>
      <c r="D15" s="210">
        <v>6</v>
      </c>
      <c r="E15" s="210">
        <v>0</v>
      </c>
      <c r="F15" s="210">
        <v>0</v>
      </c>
    </row>
    <row r="16" spans="1:11">
      <c r="A16" s="211" t="s">
        <v>498</v>
      </c>
      <c r="B16" s="176">
        <v>396</v>
      </c>
      <c r="C16" s="206" t="str">
        <f>SUM(D16+E16+F16)</f>
        <v>0</v>
      </c>
      <c r="D16" s="210">
        <v>3</v>
      </c>
      <c r="E16" s="210">
        <v>0</v>
      </c>
      <c r="F16" s="210">
        <v>0</v>
      </c>
    </row>
    <row r="17" spans="1:11">
      <c r="A17" s="211" t="s">
        <v>499</v>
      </c>
      <c r="B17" s="176">
        <v>397</v>
      </c>
      <c r="C17" s="206" t="str">
        <f>SUM(D17+E17+F17)</f>
        <v>0</v>
      </c>
      <c r="D17" s="210">
        <v>92</v>
      </c>
      <c r="E17" s="210">
        <v>2</v>
      </c>
      <c r="F17" s="210">
        <v>0</v>
      </c>
    </row>
    <row r="18" spans="1:11">
      <c r="A18" s="211" t="s">
        <v>500</v>
      </c>
      <c r="B18" s="176">
        <v>398</v>
      </c>
      <c r="C18" s="206" t="str">
        <f>SUM(D18+E18+F18)</f>
        <v>0</v>
      </c>
      <c r="D18" s="210">
        <v>46</v>
      </c>
      <c r="E18" s="210">
        <v>1</v>
      </c>
      <c r="F18" s="210">
        <v>0</v>
      </c>
    </row>
    <row r="19" spans="1:11">
      <c r="C19" s="94"/>
      <c r="D19" s="94"/>
    </row>
    <row r="20" spans="1:11" customHeight="1" ht="25.5">
      <c r="A20" s="125" t="s">
        <v>90</v>
      </c>
      <c r="B20" s="125" t="s">
        <v>22</v>
      </c>
      <c r="C20" s="185" t="s">
        <v>484</v>
      </c>
      <c r="D20" s="185" t="s">
        <v>92</v>
      </c>
      <c r="E20" s="185" t="s">
        <v>93</v>
      </c>
      <c r="F20" s="185" t="s">
        <v>94</v>
      </c>
    </row>
    <row r="21" spans="1:11">
      <c r="A21" s="88">
        <v>1</v>
      </c>
      <c r="B21" s="88">
        <v>2</v>
      </c>
      <c r="C21" s="88">
        <v>4</v>
      </c>
      <c r="D21" s="88">
        <v>6</v>
      </c>
      <c r="E21" s="88">
        <v>8</v>
      </c>
      <c r="F21" s="88">
        <v>10</v>
      </c>
    </row>
    <row r="22" spans="1:11" customHeight="1" ht="38.25">
      <c r="A22" s="119" t="s">
        <v>501</v>
      </c>
      <c r="B22" s="176">
        <v>386</v>
      </c>
      <c r="C22" s="206" t="str">
        <f>SUM(D22+E22+F22)</f>
        <v>0</v>
      </c>
      <c r="D22" s="206" t="str">
        <f>SUM(D24:D34)</f>
        <v>0</v>
      </c>
      <c r="E22" s="206" t="str">
        <f>SUM(E24:E34)</f>
        <v>0</v>
      </c>
      <c r="F22" s="206" t="str">
        <f>SUM(F24:F34)</f>
        <v>0</v>
      </c>
    </row>
    <row r="23" spans="1:11">
      <c r="A23" s="92" t="s">
        <v>487</v>
      </c>
      <c r="B23" s="176">
        <v>387</v>
      </c>
      <c r="C23" s="206" t="str">
        <f>SUM(D23+E23+F23)</f>
        <v>0</v>
      </c>
      <c r="D23" s="206" t="str">
        <f>SUM(D24:D26)</f>
        <v>0</v>
      </c>
      <c r="E23" s="206" t="str">
        <f>SUM(E24:E26)</f>
        <v>0</v>
      </c>
      <c r="F23" s="206" t="str">
        <f>SUM(F24:F26)</f>
        <v>0</v>
      </c>
    </row>
    <row r="24" spans="1:11">
      <c r="A24" s="99" t="s">
        <v>488</v>
      </c>
      <c r="B24" s="176">
        <v>388</v>
      </c>
      <c r="C24" s="206" t="str">
        <f>SUM(D24+E24+F24)</f>
        <v>0</v>
      </c>
      <c r="D24" s="210">
        <v>5244</v>
      </c>
      <c r="E24" s="210">
        <v>0</v>
      </c>
      <c r="F24" s="210">
        <v>0</v>
      </c>
    </row>
    <row r="25" spans="1:11">
      <c r="A25" s="99" t="s">
        <v>490</v>
      </c>
      <c r="B25" s="176">
        <v>389</v>
      </c>
      <c r="C25" s="206" t="str">
        <f>SUM(D25+E25+F25)</f>
        <v>0</v>
      </c>
      <c r="D25" s="210">
        <v>0</v>
      </c>
      <c r="E25" s="210">
        <v>1235</v>
      </c>
      <c r="F25" s="210">
        <v>0</v>
      </c>
    </row>
    <row r="26" spans="1:11">
      <c r="A26" s="99" t="s">
        <v>492</v>
      </c>
      <c r="B26" s="176">
        <v>390</v>
      </c>
      <c r="C26" s="206" t="str">
        <f>SUM(D26+E26+F26)</f>
        <v>0</v>
      </c>
      <c r="D26" s="210">
        <v>0</v>
      </c>
      <c r="E26" s="210">
        <v>187</v>
      </c>
      <c r="F26" s="210">
        <v>0</v>
      </c>
    </row>
    <row r="27" spans="1:11">
      <c r="A27" s="211" t="s">
        <v>493</v>
      </c>
      <c r="B27" s="176">
        <v>391</v>
      </c>
      <c r="C27" s="206" t="str">
        <f>SUM(D27+E27+F27)</f>
        <v>0</v>
      </c>
      <c r="D27" s="210">
        <v>131</v>
      </c>
      <c r="E27" s="210">
        <v>0</v>
      </c>
      <c r="F27" s="210">
        <v>0</v>
      </c>
    </row>
    <row r="28" spans="1:11">
      <c r="A28" s="211" t="s">
        <v>494</v>
      </c>
      <c r="B28" s="176">
        <v>392</v>
      </c>
      <c r="C28" s="206" t="str">
        <f>SUM(D28+E28+F28)</f>
        <v>0</v>
      </c>
      <c r="D28" s="210">
        <v>127</v>
      </c>
      <c r="E28" s="210">
        <v>0</v>
      </c>
      <c r="F28" s="210">
        <v>0</v>
      </c>
    </row>
    <row r="29" spans="1:11">
      <c r="A29" s="211" t="s">
        <v>495</v>
      </c>
      <c r="B29" s="176">
        <v>393</v>
      </c>
      <c r="C29" s="206" t="str">
        <f>SUM(D29+E29+F29)</f>
        <v>0</v>
      </c>
      <c r="D29" s="210">
        <v>961</v>
      </c>
      <c r="E29" s="210">
        <v>0</v>
      </c>
      <c r="F29" s="210">
        <v>0</v>
      </c>
    </row>
    <row r="30" spans="1:11">
      <c r="A30" s="211" t="s">
        <v>496</v>
      </c>
      <c r="B30" s="176">
        <v>394</v>
      </c>
      <c r="C30" s="206" t="str">
        <f>SUM(D30+E30+F30)</f>
        <v>0</v>
      </c>
      <c r="D30" s="210">
        <v>422</v>
      </c>
      <c r="E30" s="210">
        <v>0</v>
      </c>
      <c r="F30" s="210">
        <v>0</v>
      </c>
    </row>
    <row r="31" spans="1:11">
      <c r="A31" s="211" t="s">
        <v>497</v>
      </c>
      <c r="B31" s="176">
        <v>395</v>
      </c>
      <c r="C31" s="206" t="str">
        <f>SUM(D31+E31+F31)</f>
        <v>0</v>
      </c>
      <c r="D31" s="210">
        <v>102</v>
      </c>
      <c r="E31" s="210">
        <v>0</v>
      </c>
      <c r="F31" s="210">
        <v>0</v>
      </c>
    </row>
    <row r="32" spans="1:11">
      <c r="A32" s="211" t="s">
        <v>498</v>
      </c>
      <c r="B32" s="176">
        <v>396</v>
      </c>
      <c r="C32" s="206" t="str">
        <f>SUM(D32+E32+F32)</f>
        <v>0</v>
      </c>
      <c r="D32" s="210">
        <v>31</v>
      </c>
      <c r="E32" s="210">
        <v>0</v>
      </c>
      <c r="F32" s="210">
        <v>0</v>
      </c>
    </row>
    <row r="33" spans="1:11">
      <c r="A33" s="211" t="s">
        <v>499</v>
      </c>
      <c r="B33" s="176">
        <v>397</v>
      </c>
      <c r="C33" s="206" t="str">
        <f>SUM(D33+E33+F33)</f>
        <v>0</v>
      </c>
      <c r="D33" s="210">
        <v>7686</v>
      </c>
      <c r="E33" s="210">
        <v>50</v>
      </c>
      <c r="F33" s="210">
        <v>0</v>
      </c>
    </row>
    <row r="34" spans="1:11">
      <c r="A34" s="211" t="s">
        <v>500</v>
      </c>
      <c r="B34" s="176">
        <v>398</v>
      </c>
      <c r="C34" s="206" t="str">
        <f>SUM(D34+E34+F34)</f>
        <v>0</v>
      </c>
      <c r="D34" s="210">
        <v>2703</v>
      </c>
      <c r="E34" s="210">
        <v>0</v>
      </c>
      <c r="F34" s="210">
        <v>0</v>
      </c>
    </row>
    <row r="35" spans="1:11" customHeight="1" ht="12.75">
      <c r="C35" s="94"/>
    </row>
  </sheetData>
  <sheetProtection sheet="1" formatCells="0" formatColumns="0" formatRows="0" autoFilter="0" pivotTables="0"/>
  <mergeCells>
    <mergeCell ref="H6:K6"/>
  </mergeCells>
  <conditionalFormatting sqref="I8">
    <cfRule type="expression" dxfId="58" priority="1">
      <formula>$I$8&gt;$I$9+$I$10</formula>
    </cfRule>
  </conditionalFormatting>
  <conditionalFormatting sqref="J8">
    <cfRule type="expression" dxfId="59" priority="2">
      <formula>$J$8&gt;$J$9+$J$10</formula>
    </cfRule>
  </conditionalFormatting>
  <conditionalFormatting sqref="K8">
    <cfRule type="expression" dxfId="60" priority="3">
      <formula>$K$8&gt;$K$9+$K$10</formula>
    </cfRule>
  </conditionalFormatting>
  <dataValidations count="6">
    <dataValidation type="decimal" operator="greaterThanOrEqual" allowBlank="1" showDropDown="0" showInputMessage="1" showErrorMessage="1" error="Вводимое значение должно быть числом. " sqref="D24:F34">
      <formula1>0</formula1>
    </dataValidation>
    <dataValidation type="decimal" operator="greaterThanOrEqual" allowBlank="1" showDropDown="0" showInputMessage="1" showErrorMessage="1" error="Вводимое значение должно быть числом. " sqref="D8:F18">
      <formula1>0</formula1>
    </dataValidation>
    <dataValidation type="decimal" operator="greaterThanOrEqual" allowBlank="1" showDropDown="0" showInputMessage="1" showErrorMessage="1" error="Вводимое значение должно быть числом. " sqref="D24:F34">
      <formula1>0</formula1>
    </dataValidation>
    <dataValidation type="decimal" operator="greaterThanOrEqual" allowBlank="1" showDropDown="0" showInputMessage="1" showErrorMessage="1" error="Вводимое значение должно быть числом. " sqref="D8:F18">
      <formula1>0</formula1>
    </dataValidation>
    <dataValidation type="decimal" operator="greaterThanOrEqual" allowBlank="1" showDropDown="0" showInputMessage="1" showErrorMessage="1" error="Вводимое значение должно быть числом. " sqref="D24:F34">
      <formula1>0</formula1>
    </dataValidation>
    <dataValidation type="decimal" operator="greaterThanOrEqual" allowBlank="1" showDropDown="0" showInputMessage="1" showErrorMessage="1" error="Вводимое значение должно быть числом. " sqref="D8:F18">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55"/>
  <sheetViews>
    <sheetView tabSelected="0" workbookViewId="0" showGridLines="true" showRowColHeaders="1">
      <selection activeCell="D48" sqref="D48"/>
    </sheetView>
  </sheetViews>
  <sheetFormatPr customHeight="true" defaultRowHeight="12.75" defaultColWidth="8.7109375" outlineLevelRow="0" outlineLevelCol="0"/>
  <cols>
    <col min="1" max="1" width="48" customWidth="true" style="94"/>
    <col min="2" max="2" width="26.5703125" customWidth="true" style="94"/>
    <col min="3" max="3" width="8.7109375" style="94"/>
    <col min="4" max="4" width="13.7109375" customWidth="true" style="93"/>
    <col min="5" max="5" width="13.7109375" customWidth="true" style="93"/>
    <col min="6" max="6" width="13.7109375" customWidth="true" style="93"/>
    <col min="7" max="7" width="13.7109375" customWidth="true" style="94"/>
    <col min="8" max="8" width="9" customWidth="true" style="94"/>
    <col min="9" max="9" width="47.42578125" customWidth="true" style="94"/>
    <col min="10" max="10" width="9" customWidth="true" style="94"/>
    <col min="11" max="11" width="8.7109375" style="94"/>
  </cols>
  <sheetData>
    <row r="1" spans="1:12" customHeight="1" ht="15">
      <c r="A1" s="122" t="s">
        <v>502</v>
      </c>
      <c r="B1" s="123"/>
      <c r="C1" s="123"/>
      <c r="D1" s="123"/>
      <c r="E1" s="123"/>
      <c r="F1" s="123"/>
      <c r="G1" s="123"/>
    </row>
    <row r="2" spans="1:12" customHeight="1" ht="4.5" s="26" customFormat="1">
      <c r="A2" s="95"/>
      <c r="B2" s="95"/>
      <c r="C2" s="95"/>
      <c r="D2" s="117"/>
      <c r="E2" s="117"/>
      <c r="F2" s="117"/>
      <c r="G2" s="95"/>
    </row>
    <row r="3" spans="1:12" customHeight="1" ht="12.75">
      <c r="A3" s="86"/>
      <c r="B3" s="208"/>
      <c r="C3" s="208"/>
      <c r="D3" s="101"/>
      <c r="E3" s="101"/>
      <c r="F3" s="101"/>
      <c r="G3" s="104"/>
      <c r="J3" s="183"/>
      <c r="K3" s="283"/>
      <c r="L3" s="183"/>
    </row>
    <row r="4" spans="1:12" customHeight="1" ht="25.5">
      <c r="A4" s="325" t="s">
        <v>90</v>
      </c>
      <c r="B4" s="327"/>
      <c r="C4" s="125" t="s">
        <v>22</v>
      </c>
      <c r="D4" s="212" t="s">
        <v>91</v>
      </c>
      <c r="E4" s="9" t="s">
        <v>92</v>
      </c>
      <c r="F4" s="9" t="s">
        <v>93</v>
      </c>
      <c r="G4" s="9" t="s">
        <v>94</v>
      </c>
    </row>
    <row r="5" spans="1:12">
      <c r="A5" s="325">
        <v>1</v>
      </c>
      <c r="B5" s="327"/>
      <c r="C5" s="88">
        <v>2</v>
      </c>
      <c r="D5" s="88">
        <v>3</v>
      </c>
      <c r="E5" s="213">
        <v>4</v>
      </c>
      <c r="F5" s="213">
        <v>5</v>
      </c>
      <c r="G5" s="213">
        <v>6</v>
      </c>
    </row>
    <row r="6" spans="1:12" customHeight="1" ht="27">
      <c r="A6" s="349" t="s">
        <v>503</v>
      </c>
      <c r="B6" s="350"/>
      <c r="C6" s="176">
        <v>399</v>
      </c>
      <c r="D6" s="206" t="str">
        <f>SUM(E6:G6)</f>
        <v>0</v>
      </c>
      <c r="E6" s="41" t="str">
        <f>SUM(E7:E11)</f>
        <v>0</v>
      </c>
      <c r="F6" s="41" t="str">
        <f>SUM(F7:F11)</f>
        <v>0</v>
      </c>
      <c r="G6" s="41" t="str">
        <f>SUM(G7:G11)</f>
        <v>0</v>
      </c>
    </row>
    <row r="7" spans="1:12">
      <c r="A7" s="347" t="s">
        <v>504</v>
      </c>
      <c r="B7" s="348"/>
      <c r="C7" s="176">
        <v>400</v>
      </c>
      <c r="D7" s="206" t="str">
        <f>SUM(E7:G7)</f>
        <v>0</v>
      </c>
      <c r="E7" s="210">
        <v>53564</v>
      </c>
      <c r="F7" s="210">
        <v>0</v>
      </c>
      <c r="G7" s="210">
        <v>0</v>
      </c>
    </row>
    <row r="8" spans="1:12">
      <c r="A8" s="347" t="s">
        <v>505</v>
      </c>
      <c r="B8" s="348"/>
      <c r="C8" s="176">
        <v>401</v>
      </c>
      <c r="D8" s="206" t="str">
        <f>SUM(E8:G8)</f>
        <v>0</v>
      </c>
      <c r="E8" s="210">
        <v>115208</v>
      </c>
      <c r="F8" s="210">
        <v>3406</v>
      </c>
      <c r="G8" s="210">
        <v>0</v>
      </c>
    </row>
    <row r="9" spans="1:12">
      <c r="A9" s="347" t="s">
        <v>506</v>
      </c>
      <c r="B9" s="348"/>
      <c r="C9" s="176">
        <v>402</v>
      </c>
      <c r="D9" s="206" t="str">
        <f>SUM(E9:G9)</f>
        <v>0</v>
      </c>
      <c r="E9" s="210">
        <v>87571</v>
      </c>
      <c r="F9" s="210">
        <v>2171</v>
      </c>
      <c r="G9" s="210">
        <v>0</v>
      </c>
    </row>
    <row r="10" spans="1:12">
      <c r="A10" s="347" t="s">
        <v>507</v>
      </c>
      <c r="B10" s="348"/>
      <c r="C10" s="176">
        <v>403</v>
      </c>
      <c r="D10" s="206" t="str">
        <f>SUM(E10:G10)</f>
        <v>0</v>
      </c>
      <c r="E10" s="210">
        <v>55464</v>
      </c>
      <c r="F10" s="210">
        <v>850</v>
      </c>
      <c r="G10" s="210">
        <v>0</v>
      </c>
    </row>
    <row r="11" spans="1:12">
      <c r="A11" s="347" t="s">
        <v>508</v>
      </c>
      <c r="B11" s="348"/>
      <c r="C11" s="176">
        <v>404</v>
      </c>
      <c r="D11" s="206" t="str">
        <f>SUM(E11:G11)</f>
        <v>0</v>
      </c>
      <c r="E11" s="210">
        <v>21626</v>
      </c>
      <c r="F11" s="210">
        <v>140</v>
      </c>
      <c r="G11" s="210">
        <v>0</v>
      </c>
    </row>
    <row r="12" spans="1:12">
      <c r="A12" s="342" t="s">
        <v>509</v>
      </c>
      <c r="B12" s="343"/>
      <c r="C12" s="176">
        <v>405</v>
      </c>
      <c r="D12" s="206" t="str">
        <f>SUM(E12:G12)</f>
        <v>0</v>
      </c>
      <c r="E12" s="210">
        <v>54468</v>
      </c>
      <c r="F12" s="210">
        <v>0</v>
      </c>
      <c r="G12" s="210">
        <v>0</v>
      </c>
    </row>
    <row r="13" spans="1:12">
      <c r="A13" s="342" t="s">
        <v>510</v>
      </c>
      <c r="B13" s="343"/>
      <c r="C13" s="176">
        <v>406</v>
      </c>
      <c r="D13" s="206" t="str">
        <f>SUM(E13:G13)</f>
        <v>0</v>
      </c>
      <c r="E13" s="210">
        <v>4287</v>
      </c>
      <c r="F13" s="210">
        <v>0</v>
      </c>
      <c r="G13" s="210">
        <v>0</v>
      </c>
    </row>
    <row r="14" spans="1:12" customHeight="1" ht="12.75">
      <c r="A14" s="347" t="s">
        <v>511</v>
      </c>
      <c r="B14" s="348"/>
      <c r="C14" s="176">
        <v>407</v>
      </c>
      <c r="D14" s="206" t="str">
        <f>SUM(E14:G14)</f>
        <v>0</v>
      </c>
      <c r="E14" s="210">
        <v>135685</v>
      </c>
      <c r="F14" s="210">
        <v>20</v>
      </c>
      <c r="G14" s="210">
        <v>0</v>
      </c>
    </row>
    <row r="15" spans="1:12">
      <c r="A15" s="347" t="s">
        <v>512</v>
      </c>
      <c r="B15" s="348"/>
      <c r="C15" s="176">
        <v>408</v>
      </c>
      <c r="D15" s="206" t="str">
        <f>SUM(E15:G15)</f>
        <v>0</v>
      </c>
      <c r="E15" s="210">
        <v>3931</v>
      </c>
      <c r="F15" s="210">
        <v>40</v>
      </c>
      <c r="G15" s="210">
        <v>0</v>
      </c>
    </row>
    <row r="16" spans="1:12" customHeight="1" ht="25.15">
      <c r="A16" s="347" t="s">
        <v>513</v>
      </c>
      <c r="B16" s="348"/>
      <c r="C16" s="176">
        <v>409</v>
      </c>
      <c r="D16" s="206" t="str">
        <f>SUM(E16:G16)</f>
        <v>0</v>
      </c>
      <c r="E16" s="210">
        <v>9156</v>
      </c>
      <c r="F16" s="210">
        <v>145</v>
      </c>
      <c r="G16" s="210">
        <v>0</v>
      </c>
    </row>
    <row r="17" spans="1:12">
      <c r="A17" s="347" t="s">
        <v>514</v>
      </c>
      <c r="B17" s="348"/>
      <c r="C17" s="176">
        <v>410</v>
      </c>
      <c r="D17" s="206" t="str">
        <f>SUM(E17:G17)</f>
        <v>0</v>
      </c>
      <c r="E17" s="210">
        <v>54917</v>
      </c>
      <c r="F17" s="210">
        <v>40</v>
      </c>
      <c r="G17" s="210">
        <v>0</v>
      </c>
      <c r="I17" s="283" t="s">
        <v>189</v>
      </c>
    </row>
    <row r="18" spans="1:12" customHeight="1" ht="12.75">
      <c r="A18" s="347" t="s">
        <v>515</v>
      </c>
      <c r="B18" s="348"/>
      <c r="C18" s="176">
        <v>411</v>
      </c>
      <c r="D18" s="206" t="str">
        <f>SUM(E18:G18)</f>
        <v>0</v>
      </c>
      <c r="E18" s="210">
        <v>36451</v>
      </c>
      <c r="F18" s="210">
        <v>90</v>
      </c>
      <c r="G18" s="210">
        <v>0</v>
      </c>
      <c r="I18" s="324" t="s">
        <v>516</v>
      </c>
      <c r="J18" s="324"/>
      <c r="K18" s="324"/>
      <c r="L18" s="324"/>
    </row>
    <row r="19" spans="1:12" customHeight="1" ht="12.75">
      <c r="A19" s="347" t="s">
        <v>517</v>
      </c>
      <c r="B19" s="348"/>
      <c r="C19" s="176">
        <v>412</v>
      </c>
      <c r="D19" s="206" t="str">
        <f>SUM(E19:G19)</f>
        <v>0</v>
      </c>
      <c r="E19" s="210">
        <v>10761</v>
      </c>
      <c r="F19" s="210">
        <v>40</v>
      </c>
      <c r="G19" s="210">
        <v>0</v>
      </c>
      <c r="I19" s="324"/>
      <c r="J19" s="324"/>
      <c r="K19" s="324"/>
      <c r="L19" s="324"/>
    </row>
    <row r="20" spans="1:12" customHeight="1" ht="12.75">
      <c r="A20" s="347" t="s">
        <v>518</v>
      </c>
      <c r="B20" s="348"/>
      <c r="C20" s="176">
        <v>413</v>
      </c>
      <c r="D20" s="206" t="str">
        <f>SUM(E20:G20)</f>
        <v>0</v>
      </c>
      <c r="E20" s="210">
        <v>5840</v>
      </c>
      <c r="F20" s="210">
        <v>415</v>
      </c>
      <c r="G20" s="210">
        <v>0</v>
      </c>
      <c r="I20" s="333"/>
      <c r="J20" s="333"/>
      <c r="K20" s="333"/>
      <c r="L20" s="333"/>
    </row>
    <row r="21" spans="1:12" customHeight="1" ht="26.1">
      <c r="A21" s="347" t="s">
        <v>519</v>
      </c>
      <c r="B21" s="348"/>
      <c r="C21" s="176">
        <v>414</v>
      </c>
      <c r="D21" s="206" t="str">
        <f>SUM(E21:G21)</f>
        <v>0</v>
      </c>
      <c r="E21" s="210">
        <v>207</v>
      </c>
      <c r="F21" s="210">
        <v>36</v>
      </c>
      <c r="G21" s="210">
        <v>0</v>
      </c>
      <c r="I21" s="287"/>
      <c r="J21" s="274" t="s">
        <v>97</v>
      </c>
      <c r="K21" s="274" t="s">
        <v>98</v>
      </c>
      <c r="L21" s="274" t="s">
        <v>99</v>
      </c>
    </row>
    <row r="22" spans="1:12" customHeight="1" ht="38.1">
      <c r="A22" s="347" t="s">
        <v>520</v>
      </c>
      <c r="B22" s="348"/>
      <c r="C22" s="176">
        <v>415</v>
      </c>
      <c r="D22" s="206" t="str">
        <f>SUM(E22:G22)</f>
        <v>0</v>
      </c>
      <c r="E22" s="210">
        <v>249</v>
      </c>
      <c r="F22" s="210">
        <v>40</v>
      </c>
      <c r="G22" s="210">
        <v>0</v>
      </c>
      <c r="I22" s="289" t="s">
        <v>521</v>
      </c>
      <c r="J22" s="288" t="str">
        <f>E6</f>
        <v>0</v>
      </c>
      <c r="K22" s="288" t="str">
        <f>F6</f>
        <v>0</v>
      </c>
      <c r="L22" s="288" t="str">
        <f>G6</f>
        <v>0</v>
      </c>
    </row>
    <row r="23" spans="1:12" customHeight="1" ht="12.75">
      <c r="A23" s="347" t="s">
        <v>522</v>
      </c>
      <c r="B23" s="348"/>
      <c r="C23" s="176">
        <v>416</v>
      </c>
      <c r="D23" s="206" t="str">
        <f>SUM(E23:G23)</f>
        <v>0</v>
      </c>
      <c r="E23" s="210">
        <v>2337</v>
      </c>
      <c r="F23" s="210">
        <v>105</v>
      </c>
      <c r="G23" s="210">
        <v>0</v>
      </c>
      <c r="I23" s="287" t="s">
        <v>523</v>
      </c>
      <c r="J23" s="288" t="str">
        <f>SUM(E12:E27)</f>
        <v>0</v>
      </c>
      <c r="K23" s="288" t="str">
        <f>SUM(E12:E27)</f>
        <v>0</v>
      </c>
      <c r="L23" s="288" t="str">
        <f>SUM(G12:G27)</f>
        <v>0</v>
      </c>
    </row>
    <row r="24" spans="1:12" customHeight="1" ht="12.75">
      <c r="A24" s="347" t="s">
        <v>524</v>
      </c>
      <c r="B24" s="348"/>
      <c r="C24" s="176">
        <v>417</v>
      </c>
      <c r="D24" s="206" t="str">
        <f>SUM(E24:G24)</f>
        <v>0</v>
      </c>
      <c r="E24" s="210">
        <v>1031</v>
      </c>
      <c r="F24" s="210">
        <v>95</v>
      </c>
      <c r="G24" s="210">
        <v>0</v>
      </c>
    </row>
    <row r="25" spans="1:12" customHeight="1" ht="12.75">
      <c r="A25" s="347" t="s">
        <v>525</v>
      </c>
      <c r="B25" s="348"/>
      <c r="C25" s="176">
        <v>418</v>
      </c>
      <c r="D25" s="206" t="str">
        <f>SUM(E25:G25)</f>
        <v>0</v>
      </c>
      <c r="E25" s="210">
        <v>2143</v>
      </c>
      <c r="F25" s="210">
        <v>105</v>
      </c>
      <c r="G25" s="210">
        <v>0</v>
      </c>
    </row>
    <row r="26" spans="1:12" customHeight="1" ht="12.75">
      <c r="A26" s="347" t="s">
        <v>526</v>
      </c>
      <c r="B26" s="348"/>
      <c r="C26" s="176">
        <v>419</v>
      </c>
      <c r="D26" s="206" t="str">
        <f>SUM(E26:G26)</f>
        <v>0</v>
      </c>
      <c r="E26" s="210">
        <v>4290</v>
      </c>
      <c r="F26" s="210">
        <v>3824</v>
      </c>
      <c r="G26" s="210">
        <v>0</v>
      </c>
    </row>
    <row r="27" spans="1:12">
      <c r="A27" s="347" t="s">
        <v>527</v>
      </c>
      <c r="B27" s="348"/>
      <c r="C27" s="176">
        <v>420</v>
      </c>
      <c r="D27" s="206" t="str">
        <f>SUM(E27:G27)</f>
        <v>0</v>
      </c>
      <c r="E27" s="210">
        <v>22623</v>
      </c>
      <c r="F27" s="210">
        <v>1572</v>
      </c>
      <c r="G27" s="210">
        <v>0</v>
      </c>
    </row>
    <row r="28" spans="1:12" customHeight="1" ht="25.15">
      <c r="A28" s="349" t="s">
        <v>528</v>
      </c>
      <c r="B28" s="350"/>
      <c r="C28" s="176">
        <v>421</v>
      </c>
      <c r="D28" s="206" t="str">
        <f>SUM(E28:G28)</f>
        <v>0</v>
      </c>
      <c r="E28" s="41" t="str">
        <f>SUM(E29:E30)</f>
        <v>0</v>
      </c>
      <c r="F28" s="41" t="str">
        <f>SUM(F29:F30)</f>
        <v>0</v>
      </c>
      <c r="G28" s="41" t="str">
        <f>SUM(G29:G30)</f>
        <v>0</v>
      </c>
    </row>
    <row r="29" spans="1:12">
      <c r="A29" s="347" t="s">
        <v>529</v>
      </c>
      <c r="B29" s="348"/>
      <c r="C29" s="176">
        <v>422</v>
      </c>
      <c r="D29" s="206" t="str">
        <f>SUM(E29:G29)</f>
        <v>0</v>
      </c>
      <c r="E29" s="210">
        <v>3931</v>
      </c>
      <c r="F29" s="210">
        <v>0</v>
      </c>
      <c r="G29" s="210">
        <v>0</v>
      </c>
    </row>
    <row r="30" spans="1:12">
      <c r="A30" s="347" t="s">
        <v>530</v>
      </c>
      <c r="B30" s="348"/>
      <c r="C30" s="176">
        <v>423</v>
      </c>
      <c r="D30" s="206" t="str">
        <f>SUM(E30:G30)</f>
        <v>0</v>
      </c>
      <c r="E30" s="210">
        <v>42991</v>
      </c>
      <c r="F30" s="210">
        <v>0</v>
      </c>
      <c r="G30" s="210">
        <v>0</v>
      </c>
    </row>
    <row r="31" spans="1:12" customHeight="1" ht="64.5">
      <c r="A31" s="349" t="s">
        <v>531</v>
      </c>
      <c r="B31" s="350"/>
      <c r="C31" s="176">
        <v>424</v>
      </c>
      <c r="D31" s="206" t="str">
        <f>SUM(E31:G31)</f>
        <v>0</v>
      </c>
      <c r="E31" s="18" t="s">
        <v>59</v>
      </c>
      <c r="F31" s="41" t="str">
        <f>SUM(F32:F36)</f>
        <v>0</v>
      </c>
      <c r="G31" s="41" t="str">
        <f>SUM(G32:G36)</f>
        <v>0</v>
      </c>
    </row>
    <row r="32" spans="1:12" customHeight="1" ht="12.75">
      <c r="A32" s="347" t="s">
        <v>532</v>
      </c>
      <c r="B32" s="348"/>
      <c r="C32" s="176">
        <v>425</v>
      </c>
      <c r="D32" s="206" t="str">
        <f>SUM(E32:G32)</f>
        <v>0</v>
      </c>
      <c r="E32" s="18" t="s">
        <v>59</v>
      </c>
      <c r="F32" s="210">
        <v>0</v>
      </c>
      <c r="G32" s="210">
        <v>0</v>
      </c>
      <c r="I32" s="287"/>
      <c r="J32" s="274" t="s">
        <v>97</v>
      </c>
      <c r="K32" s="274" t="s">
        <v>98</v>
      </c>
      <c r="L32" s="274" t="s">
        <v>99</v>
      </c>
    </row>
    <row r="33" spans="1:12" customHeight="1" ht="12.75">
      <c r="A33" s="347" t="s">
        <v>533</v>
      </c>
      <c r="B33" s="348"/>
      <c r="C33" s="176">
        <v>426</v>
      </c>
      <c r="D33" s="206" t="str">
        <f>SUM(E33:G33)</f>
        <v>0</v>
      </c>
      <c r="E33" s="18" t="s">
        <v>59</v>
      </c>
      <c r="F33" s="210">
        <v>0</v>
      </c>
      <c r="G33" s="210">
        <v>0</v>
      </c>
      <c r="I33" s="289" t="s">
        <v>534</v>
      </c>
      <c r="J33" s="288" t="str">
        <f>E31</f>
        <v>0</v>
      </c>
      <c r="K33" s="288" t="str">
        <f>F31</f>
        <v>0</v>
      </c>
      <c r="L33" s="288" t="str">
        <f>G31</f>
        <v>0</v>
      </c>
    </row>
    <row r="34" spans="1:12" customHeight="1" ht="12.75">
      <c r="A34" s="347" t="s">
        <v>535</v>
      </c>
      <c r="B34" s="348"/>
      <c r="C34" s="176">
        <v>427</v>
      </c>
      <c r="D34" s="206" t="str">
        <f>SUM(E34:G34)</f>
        <v>0</v>
      </c>
      <c r="E34" s="18" t="s">
        <v>59</v>
      </c>
      <c r="F34" s="210">
        <v>0</v>
      </c>
      <c r="G34" s="210">
        <v>0</v>
      </c>
      <c r="I34" s="287" t="s">
        <v>536</v>
      </c>
      <c r="J34" s="288" t="str">
        <f>E37</f>
        <v>0</v>
      </c>
      <c r="K34" s="288" t="str">
        <f>F37</f>
        <v>0</v>
      </c>
      <c r="L34" s="288" t="str">
        <f>G37</f>
        <v>0</v>
      </c>
    </row>
    <row r="35" spans="1:12" customHeight="1" ht="12.75">
      <c r="A35" s="347" t="s">
        <v>537</v>
      </c>
      <c r="B35" s="348"/>
      <c r="C35" s="176">
        <v>428</v>
      </c>
      <c r="D35" s="206" t="str">
        <f>SUM(E35:G35)</f>
        <v>0</v>
      </c>
      <c r="E35" s="18" t="s">
        <v>59</v>
      </c>
      <c r="F35" s="210">
        <v>0</v>
      </c>
      <c r="G35" s="210">
        <v>0</v>
      </c>
      <c r="I35" s="287" t="s">
        <v>538</v>
      </c>
      <c r="J35" s="288" t="str">
        <f>E43</f>
        <v>0</v>
      </c>
      <c r="K35" s="288" t="str">
        <f>F43</f>
        <v>0</v>
      </c>
      <c r="L35" s="288" t="str">
        <f>G43</f>
        <v>0</v>
      </c>
    </row>
    <row r="36" spans="1:12" customHeight="1" ht="12.75">
      <c r="A36" s="347" t="s">
        <v>539</v>
      </c>
      <c r="B36" s="348"/>
      <c r="C36" s="176">
        <v>429</v>
      </c>
      <c r="D36" s="206" t="str">
        <f>SUM(E36:G36)</f>
        <v>0</v>
      </c>
      <c r="E36" s="18" t="s">
        <v>59</v>
      </c>
      <c r="F36" s="210">
        <v>0</v>
      </c>
      <c r="G36" s="210">
        <v>0</v>
      </c>
    </row>
    <row r="37" spans="1:12" customHeight="1" ht="38.65">
      <c r="A37" s="349" t="s">
        <v>540</v>
      </c>
      <c r="B37" s="350"/>
      <c r="C37" s="176">
        <v>430</v>
      </c>
      <c r="D37" s="229" t="str">
        <f>SUM(E37:G37)</f>
        <v>0</v>
      </c>
      <c r="E37" s="18" t="s">
        <v>59</v>
      </c>
      <c r="F37" s="249" t="str">
        <f>SUM(F38:F42)</f>
        <v>0</v>
      </c>
      <c r="G37" s="249" t="str">
        <f>SUM(G38:G42)</f>
        <v>0</v>
      </c>
    </row>
    <row r="38" spans="1:12" customHeight="1" ht="12.75">
      <c r="A38" s="347" t="s">
        <v>541</v>
      </c>
      <c r="B38" s="348"/>
      <c r="C38" s="176">
        <v>431</v>
      </c>
      <c r="D38" s="229" t="str">
        <f>SUM(E38:G38)</f>
        <v>0</v>
      </c>
      <c r="E38" s="18" t="s">
        <v>59</v>
      </c>
      <c r="F38" s="250">
        <v>0</v>
      </c>
      <c r="G38" s="250">
        <v>0</v>
      </c>
    </row>
    <row r="39" spans="1:12" customHeight="1" ht="12.75">
      <c r="A39" s="347" t="s">
        <v>542</v>
      </c>
      <c r="B39" s="348"/>
      <c r="C39" s="176">
        <v>432</v>
      </c>
      <c r="D39" s="229" t="str">
        <f>SUM(E39:G39)</f>
        <v>0</v>
      </c>
      <c r="E39" s="18" t="s">
        <v>59</v>
      </c>
      <c r="F39" s="250">
        <v>0</v>
      </c>
      <c r="G39" s="250">
        <v>0</v>
      </c>
    </row>
    <row r="40" spans="1:12" customHeight="1" ht="24">
      <c r="A40" s="347" t="s">
        <v>543</v>
      </c>
      <c r="B40" s="348"/>
      <c r="C40" s="176">
        <v>433</v>
      </c>
      <c r="D40" s="229" t="str">
        <f>SUM(E40:G40)</f>
        <v>0</v>
      </c>
      <c r="E40" s="18" t="s">
        <v>59</v>
      </c>
      <c r="F40" s="250">
        <v>0</v>
      </c>
      <c r="G40" s="250">
        <v>0</v>
      </c>
    </row>
    <row r="41" spans="1:12" customHeight="1" ht="12.75">
      <c r="A41" s="347" t="s">
        <v>544</v>
      </c>
      <c r="B41" s="348"/>
      <c r="C41" s="176">
        <v>434</v>
      </c>
      <c r="D41" s="229" t="str">
        <f>SUM(E41:G41)</f>
        <v>0</v>
      </c>
      <c r="E41" s="18" t="s">
        <v>59</v>
      </c>
      <c r="F41" s="250">
        <v>0</v>
      </c>
      <c r="G41" s="250">
        <v>0</v>
      </c>
    </row>
    <row r="42" spans="1:12" customHeight="1" ht="12.75">
      <c r="A42" s="347" t="s">
        <v>545</v>
      </c>
      <c r="B42" s="348"/>
      <c r="C42" s="176">
        <v>435</v>
      </c>
      <c r="D42" s="229" t="str">
        <f>SUM(E42:G42)</f>
        <v>0</v>
      </c>
      <c r="E42" s="18" t="s">
        <v>59</v>
      </c>
      <c r="F42" s="250">
        <v>0</v>
      </c>
      <c r="G42" s="250">
        <v>0</v>
      </c>
    </row>
    <row r="43" spans="1:12" customHeight="1" ht="52.5">
      <c r="A43" s="349" t="s">
        <v>546</v>
      </c>
      <c r="B43" s="350"/>
      <c r="C43" s="176">
        <v>436</v>
      </c>
      <c r="D43" s="206" t="str">
        <f>SUM(E43:G43)</f>
        <v>0</v>
      </c>
      <c r="E43" s="18" t="s">
        <v>59</v>
      </c>
      <c r="F43" s="41" t="str">
        <f>SUM(F44:F48)</f>
        <v>0</v>
      </c>
      <c r="G43" s="41" t="str">
        <f>SUM(G44:G48)</f>
        <v>0</v>
      </c>
    </row>
    <row r="44" spans="1:12" customHeight="1" ht="12.75">
      <c r="A44" s="347" t="s">
        <v>547</v>
      </c>
      <c r="B44" s="348"/>
      <c r="C44" s="176">
        <v>437</v>
      </c>
      <c r="D44" s="206" t="str">
        <f>SUM(E44:G44)</f>
        <v>0</v>
      </c>
      <c r="E44" s="18" t="s">
        <v>59</v>
      </c>
      <c r="F44" s="210">
        <v>0</v>
      </c>
      <c r="G44" s="210">
        <v>0</v>
      </c>
    </row>
    <row r="45" spans="1:12" customHeight="1" ht="12.75">
      <c r="A45" s="347" t="s">
        <v>548</v>
      </c>
      <c r="B45" s="348"/>
      <c r="C45" s="176">
        <v>438</v>
      </c>
      <c r="D45" s="206" t="str">
        <f>SUM(E45:G45)</f>
        <v>0</v>
      </c>
      <c r="E45" s="18" t="s">
        <v>59</v>
      </c>
      <c r="F45" s="210">
        <v>0</v>
      </c>
      <c r="G45" s="210">
        <v>0</v>
      </c>
    </row>
    <row r="46" spans="1:12" customHeight="1" ht="26.65">
      <c r="A46" s="347" t="s">
        <v>549</v>
      </c>
      <c r="B46" s="348"/>
      <c r="C46" s="176">
        <v>439</v>
      </c>
      <c r="D46" s="206" t="str">
        <f>SUM(E46:G46)</f>
        <v>0</v>
      </c>
      <c r="E46" s="18" t="s">
        <v>59</v>
      </c>
      <c r="F46" s="210">
        <v>0</v>
      </c>
      <c r="G46" s="210">
        <v>0</v>
      </c>
    </row>
    <row r="47" spans="1:12" customHeight="1" ht="12.75">
      <c r="A47" s="347" t="s">
        <v>550</v>
      </c>
      <c r="B47" s="348"/>
      <c r="C47" s="176">
        <v>440</v>
      </c>
      <c r="D47" s="206" t="str">
        <f>SUM(E47:G47)</f>
        <v>0</v>
      </c>
      <c r="E47" s="18" t="s">
        <v>59</v>
      </c>
      <c r="F47" s="210">
        <v>0</v>
      </c>
      <c r="G47" s="210">
        <v>0</v>
      </c>
    </row>
    <row r="48" spans="1:12" customHeight="1" ht="12.75">
      <c r="A48" s="347" t="s">
        <v>551</v>
      </c>
      <c r="B48" s="348"/>
      <c r="C48" s="176">
        <v>441</v>
      </c>
      <c r="D48" s="206" t="str">
        <f>SUM(E48:G48)</f>
        <v>0</v>
      </c>
      <c r="E48" s="18" t="s">
        <v>59</v>
      </c>
      <c r="F48" s="210">
        <v>0</v>
      </c>
      <c r="G48" s="210">
        <v>0</v>
      </c>
    </row>
    <row r="49" spans="1:12" customHeight="1" ht="12">
      <c r="A49" s="208"/>
      <c r="B49" s="208"/>
      <c r="C49" s="208"/>
      <c r="D49" s="208"/>
      <c r="E49" s="208"/>
      <c r="F49" s="208"/>
      <c r="G49" s="208"/>
    </row>
    <row r="50" spans="1:12" customHeight="1" ht="15.75">
      <c r="A50" s="351" t="s">
        <v>552</v>
      </c>
      <c r="B50" s="352"/>
      <c r="C50" s="352"/>
      <c r="D50" s="352"/>
      <c r="E50" s="352"/>
      <c r="F50" s="352"/>
      <c r="G50" s="352"/>
    </row>
    <row r="51" spans="1:12" customHeight="1" ht="12">
      <c r="A51" s="351"/>
      <c r="B51" s="345" t="s">
        <v>553</v>
      </c>
      <c r="C51" s="345"/>
      <c r="D51" s="345" t="s">
        <v>554</v>
      </c>
      <c r="E51" s="345"/>
      <c r="F51" s="344" t="s">
        <v>555</v>
      </c>
      <c r="G51" s="344"/>
    </row>
    <row r="52" spans="1:12" customHeight="1" ht="12">
      <c r="A52" s="351"/>
      <c r="B52" s="352"/>
      <c r="C52" s="352"/>
      <c r="D52" s="352"/>
      <c r="E52" s="352"/>
      <c r="F52" s="352"/>
      <c r="G52" s="352"/>
    </row>
    <row r="53" spans="1:12">
      <c r="A53" s="351"/>
      <c r="B53" s="345" t="s">
        <v>556</v>
      </c>
      <c r="C53" s="345"/>
      <c r="D53" s="344" t="s">
        <v>557</v>
      </c>
      <c r="E53" s="344"/>
      <c r="F53" s="345" t="s">
        <v>558</v>
      </c>
      <c r="G53" s="345"/>
    </row>
    <row r="54" spans="1:12" customHeight="1" ht="14.1"/>
    <row r="55" spans="1:12" customHeight="1" ht="28.15">
      <c r="A55" s="346" t="s">
        <v>559</v>
      </c>
      <c r="B55" s="346"/>
      <c r="C55" s="346"/>
      <c r="D55" s="346"/>
      <c r="E55" s="346"/>
      <c r="F55" s="346"/>
      <c r="G55" s="346"/>
    </row>
  </sheetData>
  <sheetProtection sheet="1" objects="1" scenarios="1" formatCells="0" formatColumns="0" formatRows="0" autoFilter="0" pivotTables="0"/>
  <mergeCells>
    <mergeCell ref="A46:B46"/>
    <mergeCell ref="A22:B22"/>
    <mergeCell ref="A17:B17"/>
    <mergeCell ref="A18:B18"/>
    <mergeCell ref="A19:B19"/>
    <mergeCell ref="A20:B20"/>
    <mergeCell ref="A21:B21"/>
    <mergeCell ref="A26:B26"/>
    <mergeCell ref="A42:B42"/>
    <mergeCell ref="A43:B43"/>
    <mergeCell ref="A44:B44"/>
    <mergeCell ref="A45:B45"/>
    <mergeCell ref="A48:B48"/>
    <mergeCell ref="A41:B41"/>
    <mergeCell ref="A10:B10"/>
    <mergeCell ref="A11:B11"/>
    <mergeCell ref="A6:B6"/>
    <mergeCell ref="A7:B7"/>
    <mergeCell ref="A8:B8"/>
    <mergeCell ref="A9:B9"/>
    <mergeCell ref="A27:B27"/>
    <mergeCell ref="A28:B28"/>
    <mergeCell ref="A14:B14"/>
    <mergeCell ref="A15:B15"/>
    <mergeCell ref="A16:B16"/>
    <mergeCell ref="A23:B23"/>
    <mergeCell ref="A24:B24"/>
    <mergeCell ref="A25:B25"/>
    <mergeCell ref="A4:B4"/>
    <mergeCell ref="A5:B5"/>
    <mergeCell ref="A12:B12"/>
    <mergeCell ref="F53:G53"/>
    <mergeCell ref="A50:A53"/>
    <mergeCell ref="F52:G52"/>
    <mergeCell ref="F51:G51"/>
    <mergeCell ref="F50:G50"/>
    <mergeCell ref="B50:C50"/>
    <mergeCell ref="D50:E50"/>
    <mergeCell ref="B51:C51"/>
    <mergeCell ref="B52:C52"/>
    <mergeCell ref="D52:E52"/>
    <mergeCell ref="B53:C53"/>
    <mergeCell ref="A40:B40"/>
    <mergeCell ref="A29:B29"/>
    <mergeCell ref="I18:L20"/>
    <mergeCell ref="A13:B13"/>
    <mergeCell ref="D53:E53"/>
    <mergeCell ref="D51:E51"/>
    <mergeCell ref="A55:G55"/>
    <mergeCell ref="A30:B30"/>
    <mergeCell ref="A31:B31"/>
    <mergeCell ref="A32:B32"/>
    <mergeCell ref="A33:B33"/>
    <mergeCell ref="A34:B34"/>
    <mergeCell ref="A35:B35"/>
    <mergeCell ref="A36:B36"/>
    <mergeCell ref="A37:B37"/>
    <mergeCell ref="A38:B38"/>
    <mergeCell ref="A39:B39"/>
    <mergeCell ref="A47:B47"/>
  </mergeCells>
  <conditionalFormatting sqref="J22">
    <cfRule type="expression" dxfId="61" priority="1">
      <formula>$J$22&gt;$J$23</formula>
    </cfRule>
  </conditionalFormatting>
  <conditionalFormatting sqref="K22">
    <cfRule type="expression" dxfId="62" priority="2">
      <formula>$K$22&gt;$K$23</formula>
    </cfRule>
  </conditionalFormatting>
  <conditionalFormatting sqref="L22">
    <cfRule type="expression" dxfId="63" priority="3">
      <formula>$L$22&gt;$L$23</formula>
    </cfRule>
  </conditionalFormatting>
  <conditionalFormatting sqref="K33">
    <cfRule type="expression" dxfId="64" priority="4">
      <formula>AND($K$33=0,OR($K$34&gt;0,$K$35&gt;0))</formula>
    </cfRule>
  </conditionalFormatting>
  <conditionalFormatting sqref="K34">
    <cfRule type="expression" dxfId="65" priority="5">
      <formula>AND($K$34=0,OR($K$33&gt;0,$K$35&gt;0))</formula>
    </cfRule>
  </conditionalFormatting>
  <conditionalFormatting sqref="K35">
    <cfRule type="expression" dxfId="66" priority="6">
      <formula>AND($K$35=0,OR($K$34&gt;0,$K$33&gt;0))</formula>
    </cfRule>
  </conditionalFormatting>
  <conditionalFormatting sqref="L33">
    <cfRule type="expression" dxfId="67" priority="7">
      <formula>AND($L$33=0,OR($L$34&gt;0,$L$35&gt;0))</formula>
    </cfRule>
  </conditionalFormatting>
  <conditionalFormatting sqref="L34">
    <cfRule type="expression" dxfId="68" priority="8">
      <formula>AND($L$34=0,OR($L$33&gt;0,$L$35&gt;0))</formula>
    </cfRule>
  </conditionalFormatting>
  <conditionalFormatting sqref="L35">
    <cfRule type="expression" dxfId="69" priority="9">
      <formula>AND($L$35=0,OR($L$34&gt;0,$L$33&gt;0))</formula>
    </cfRule>
  </conditionalFormatting>
  <dataValidations count="13">
    <dataValidation type="decimal" operator="greaterThanOrEqual" allowBlank="1" showDropDown="0" showInputMessage="1" showErrorMessage="1" error="Вводимое значение должно быть числом. " prompt="В тысячах рублей." sqref="D37:D42">
      <formula1>0</formula1>
    </dataValidation>
    <dataValidation type="decimal" operator="greaterThanOrEqual" allowBlank="1" showDropDown="0" showInputMessage="1" showErrorMessage="1" error="Вводимое значение должно быть числом. " sqref="E7:G27">
      <formula1>0</formula1>
    </dataValidation>
    <dataValidation type="decimal" operator="greaterThanOrEqual" allowBlank="1" showDropDown="0" showInputMessage="1" showErrorMessage="1" error="Вводимое значение должно быть числом. " sqref="E29:G30">
      <formula1>0</formula1>
    </dataValidation>
    <dataValidation type="decimal" operator="greaterThanOrEqual" allowBlank="1" showDropDown="0" showInputMessage="1" showErrorMessage="1" error="Вводимое значение должно быть числом. " sqref="F44:G48">
      <formula1>0</formula1>
    </dataValidation>
    <dataValidation type="decimal" operator="greaterThanOrEqual" allowBlank="1" showDropDown="0" showInputMessage="1" showErrorMessage="1" error="Вводимое значение должно быть числом. " prompt="В тысячах рублей." sqref="F37:G42">
      <formula1>0</formula1>
    </dataValidation>
    <dataValidation type="decimal" operator="greaterThanOrEqual" allowBlank="1" showDropDown="0" showInputMessage="1" showErrorMessage="1" error="Вводимое значение должно быть числом. " sqref="F32:G36">
      <formula1>0</formula1>
    </dataValidation>
    <dataValidation type="decimal" operator="greaterThanOrEqual" allowBlank="1" showDropDown="0" showInputMessage="1" showErrorMessage="1" error="Вводимое значение должно быть числом. " sqref="E7:G27">
      <formula1>0</formula1>
    </dataValidation>
    <dataValidation type="decimal" operator="greaterThanOrEqual" allowBlank="1" showDropDown="0" showInputMessage="1" showErrorMessage="1" error="Вводимое значение должно быть числом. " sqref="E29:G30">
      <formula1>0</formula1>
    </dataValidation>
    <dataValidation type="decimal" operator="greaterThanOrEqual" allowBlank="1" showDropDown="0" showInputMessage="1" showErrorMessage="1" error="Вводимое значение должно быть числом. " sqref="F44:G48">
      <formula1>0</formula1>
    </dataValidation>
    <dataValidation type="decimal" operator="greaterThanOrEqual" allowBlank="1" showDropDown="0" showInputMessage="1" showErrorMessage="1" error="Вводимое значение должно быть числом. " prompt="В тысячах рублей." sqref="F37:G42">
      <formula1>0</formula1>
    </dataValidation>
    <dataValidation type="decimal" operator="greaterThanOrEqual" allowBlank="1" showDropDown="0" showInputMessage="1" showErrorMessage="1" error="Вводимое значение должно быть числом. " sqref="F32:G36">
      <formula1>0</formula1>
    </dataValidation>
    <dataValidation type="decimal" operator="greaterThanOrEqual" allowBlank="1" showDropDown="0" showInputMessage="1" showErrorMessage="1" error="Вводимое значение должно быть числом. " sqref="E7:G27">
      <formula1>0</formula1>
    </dataValidation>
    <dataValidation type="decimal" operator="greaterThanOrEqual" allowBlank="1" showDropDown="0" showInputMessage="1" showErrorMessage="1" error="Вводимое значение должно быть числом. " sqref="E29:G30">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24"/>
  <sheetViews>
    <sheetView tabSelected="0" workbookViewId="0" showGridLines="true" showRowColHeaders="1">
      <selection activeCell="G22" sqref="G22"/>
    </sheetView>
  </sheetViews>
  <sheetFormatPr defaultRowHeight="14.4" outlineLevelRow="0" outlineLevelCol="0"/>
  <cols>
    <col min="1" max="1" width="12.7109375" customWidth="true" style="0"/>
    <col min="2" max="2" width="12.7109375" customWidth="true" style="0"/>
    <col min="3" max="3" width="12.7109375" customWidth="true" style="0"/>
    <col min="4" max="4" width="12.7109375" customWidth="true" style="0"/>
    <col min="5" max="5" width="11.140625" customWidth="true" style="0"/>
    <col min="6" max="6" width="11.140625" customWidth="true" style="0"/>
    <col min="7" max="7" width="11.140625" customWidth="true" style="0"/>
  </cols>
  <sheetData>
    <row r="1" spans="1:7">
      <c r="A1" s="4"/>
      <c r="B1" s="4"/>
      <c r="C1" s="4"/>
      <c r="D1" s="4"/>
      <c r="E1" s="5"/>
      <c r="F1" s="5"/>
      <c r="G1" s="5"/>
    </row>
    <row r="2" spans="1:7">
      <c r="A2" s="4"/>
      <c r="B2" s="4"/>
      <c r="C2" s="4"/>
      <c r="D2" s="4"/>
      <c r="E2" s="2"/>
      <c r="F2" s="2"/>
      <c r="G2" s="2"/>
    </row>
    <row r="3" spans="1:7">
      <c r="A3" s="1"/>
      <c r="B3" s="1"/>
      <c r="C3" s="1"/>
      <c r="D3" s="1"/>
      <c r="E3" s="2"/>
      <c r="F3" s="2"/>
      <c r="G3" s="2"/>
    </row>
    <row r="4" spans="1:7">
      <c r="A4" s="1"/>
      <c r="B4" s="1"/>
      <c r="C4" s="1"/>
      <c r="D4" s="1"/>
      <c r="E4" s="2"/>
      <c r="F4" s="2"/>
      <c r="G4" s="2"/>
    </row>
    <row r="5" spans="1:7">
      <c r="A5" s="325" t="s">
        <v>560</v>
      </c>
      <c r="B5" s="326"/>
      <c r="C5" s="327"/>
      <c r="D5" s="353" t="s">
        <v>561</v>
      </c>
      <c r="E5" s="325" t="s">
        <v>562</v>
      </c>
      <c r="F5" s="326"/>
      <c r="G5" s="327"/>
    </row>
    <row r="6" spans="1:7" customHeight="1" ht="25.5">
      <c r="A6" s="9" t="s">
        <v>563</v>
      </c>
      <c r="B6" s="9" t="s">
        <v>564</v>
      </c>
      <c r="C6" s="3" t="s">
        <v>565</v>
      </c>
      <c r="D6" s="354"/>
      <c r="E6" s="9" t="s">
        <v>563</v>
      </c>
      <c r="F6" s="9" t="s">
        <v>566</v>
      </c>
      <c r="G6" s="3" t="s">
        <v>565</v>
      </c>
    </row>
    <row r="7" spans="1:7">
      <c r="A7" s="6">
        <v>7</v>
      </c>
      <c r="B7" s="6">
        <v>8</v>
      </c>
      <c r="C7" s="6">
        <v>9</v>
      </c>
      <c r="D7" s="6">
        <v>10</v>
      </c>
      <c r="E7" s="6">
        <v>21</v>
      </c>
      <c r="F7" s="6">
        <v>22</v>
      </c>
      <c r="G7" s="6">
        <v>23</v>
      </c>
    </row>
    <row r="8" spans="1:7">
      <c r="A8" s="10"/>
      <c r="B8" s="10"/>
      <c r="C8" s="10"/>
      <c r="D8" s="7" t="str">
        <f>SUM(A8:C8)</f>
        <v>0</v>
      </c>
      <c r="E8" s="10"/>
      <c r="F8" s="10"/>
      <c r="G8" s="10"/>
    </row>
    <row r="9" spans="1:7">
      <c r="A9" s="10"/>
      <c r="B9" s="10"/>
      <c r="C9" s="10"/>
      <c r="D9" s="7" t="str">
        <f>SUM(A9:C9)</f>
        <v>0</v>
      </c>
      <c r="E9" s="10"/>
      <c r="F9" s="10"/>
      <c r="G9" s="10"/>
    </row>
    <row r="10" spans="1:7">
      <c r="A10" s="10"/>
      <c r="B10" s="10"/>
      <c r="C10" s="10"/>
      <c r="D10" s="7" t="str">
        <f>SUM(A10:C10)</f>
        <v>0</v>
      </c>
      <c r="E10" s="10"/>
      <c r="F10" s="10"/>
      <c r="G10" s="10"/>
    </row>
    <row r="11" spans="1:7">
      <c r="A11" s="10"/>
      <c r="B11" s="10"/>
      <c r="C11" s="10"/>
      <c r="D11" s="7" t="str">
        <f>SUM(A11:C11)</f>
        <v>0</v>
      </c>
      <c r="E11" s="10"/>
      <c r="F11" s="10"/>
      <c r="G11" s="10"/>
    </row>
    <row r="12" spans="1:7">
      <c r="A12" s="10"/>
      <c r="B12" s="10"/>
      <c r="C12" s="10"/>
      <c r="D12" s="7" t="str">
        <f>SUM(A12:C12)</f>
        <v>0</v>
      </c>
      <c r="E12" s="10"/>
      <c r="F12" s="10"/>
      <c r="G12" s="10"/>
    </row>
    <row r="13" spans="1:7">
      <c r="A13" s="10"/>
      <c r="B13" s="10"/>
      <c r="C13" s="10"/>
      <c r="D13" s="7" t="str">
        <f>SUM(A13:C13)</f>
        <v>0</v>
      </c>
      <c r="E13" s="10"/>
      <c r="F13" s="10"/>
      <c r="G13" s="10"/>
    </row>
    <row r="14" spans="1:7">
      <c r="A14" s="10"/>
      <c r="B14" s="10"/>
      <c r="C14" s="10"/>
      <c r="D14" s="7" t="str">
        <f>SUM(A14:C14)</f>
        <v>0</v>
      </c>
      <c r="E14" s="10"/>
      <c r="F14" s="10"/>
      <c r="G14" s="10"/>
    </row>
    <row r="15" spans="1:7">
      <c r="A15" s="11"/>
      <c r="B15" s="11"/>
      <c r="C15" s="11"/>
      <c r="D15" s="12"/>
      <c r="E15" s="11"/>
      <c r="F15" s="11"/>
      <c r="G15" s="11"/>
    </row>
    <row r="16" spans="1:7">
      <c r="A16" s="10"/>
      <c r="B16" s="10"/>
      <c r="C16" s="10"/>
      <c r="D16" s="7" t="str">
        <f>SUM(A16:C16)</f>
        <v>0</v>
      </c>
      <c r="E16" s="10"/>
      <c r="F16" s="10"/>
      <c r="G16" s="10"/>
    </row>
    <row r="17" spans="1:7">
      <c r="A17" s="10"/>
      <c r="B17" s="10"/>
      <c r="C17" s="10"/>
      <c r="D17" s="7" t="str">
        <f>SUM(A17:C17)</f>
        <v>0</v>
      </c>
      <c r="E17" s="10"/>
      <c r="F17" s="10"/>
      <c r="G17" s="10"/>
    </row>
    <row r="18" spans="1:7">
      <c r="A18" s="10"/>
      <c r="B18" s="10"/>
      <c r="C18" s="10"/>
      <c r="D18" s="7" t="str">
        <f>SUM(A18:C18)</f>
        <v>0</v>
      </c>
      <c r="E18" s="10"/>
      <c r="F18" s="10"/>
      <c r="G18" s="10"/>
    </row>
    <row r="19" spans="1:7">
      <c r="A19" s="10"/>
      <c r="B19" s="10"/>
      <c r="C19" s="10"/>
      <c r="D19" s="7" t="str">
        <f>SUM(A19:C19)</f>
        <v>0</v>
      </c>
      <c r="E19" s="10"/>
      <c r="F19" s="10"/>
      <c r="G19" s="10"/>
    </row>
    <row r="20" spans="1:7">
      <c r="A20" s="10"/>
      <c r="B20" s="10"/>
      <c r="C20" s="10"/>
      <c r="D20" s="7" t="str">
        <f>SUM(A20:C20)</f>
        <v>0</v>
      </c>
      <c r="E20" s="10"/>
      <c r="F20" s="10"/>
      <c r="G20" s="10"/>
    </row>
    <row r="21" spans="1:7">
      <c r="A21" s="11"/>
      <c r="B21" s="11"/>
      <c r="C21" s="11"/>
      <c r="D21" s="12"/>
      <c r="E21" s="11"/>
      <c r="F21" s="11"/>
      <c r="G21" s="11"/>
    </row>
    <row r="22" spans="1:7">
      <c r="A22" s="7" t="str">
        <f>SUM(A8:A20)</f>
        <v>0</v>
      </c>
      <c r="B22" s="7" t="str">
        <f>SUM(B8:B20)</f>
        <v>0</v>
      </c>
      <c r="C22" s="7" t="str">
        <f>SUM(C8:C20)</f>
        <v>0</v>
      </c>
      <c r="D22" s="7" t="str">
        <f>SUM(D8:D20)</f>
        <v>0</v>
      </c>
      <c r="E22" s="7" t="str">
        <f>SUM(E8:E20)</f>
        <v>0</v>
      </c>
      <c r="F22" s="7" t="str">
        <f>SUM(F8:F20)</f>
        <v>0</v>
      </c>
      <c r="G22" s="7" t="str">
        <f>SUM(G8:G20)</f>
        <v>0</v>
      </c>
    </row>
    <row r="23" spans="1:7">
      <c r="A23" s="8" t="s">
        <v>59</v>
      </c>
      <c r="B23" s="8" t="s">
        <v>59</v>
      </c>
      <c r="C23" s="8" t="s">
        <v>59</v>
      </c>
      <c r="D23" s="13" t="s">
        <v>59</v>
      </c>
      <c r="E23" s="8" t="s">
        <v>59</v>
      </c>
      <c r="F23" s="8" t="s">
        <v>59</v>
      </c>
      <c r="G23" s="8" t="s">
        <v>59</v>
      </c>
    </row>
    <row r="24" spans="1:7">
      <c r="A24" s="8" t="s">
        <v>59</v>
      </c>
      <c r="B24" s="8" t="s">
        <v>59</v>
      </c>
      <c r="C24" s="8" t="s">
        <v>59</v>
      </c>
      <c r="D24" s="13" t="s">
        <v>59</v>
      </c>
      <c r="E24" s="8" t="s">
        <v>59</v>
      </c>
      <c r="F24" s="8" t="s">
        <v>59</v>
      </c>
      <c r="G24" s="8" t="s">
        <v>59</v>
      </c>
    </row>
  </sheetData>
  <mergeCells>
    <mergeCell ref="D5:D6"/>
    <mergeCell ref="A5:C5"/>
    <mergeCell ref="E5:G5"/>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V107"/>
  <sheetViews>
    <sheetView tabSelected="0" workbookViewId="0" showGridLines="true" showRowColHeaders="1">
      <selection activeCell="J107" sqref="J107"/>
    </sheetView>
  </sheetViews>
  <sheetFormatPr customHeight="true" defaultRowHeight="12.75" defaultColWidth="8.7109375" outlineLevelRow="0" outlineLevelCol="0"/>
  <cols>
    <col min="1" max="1" width="62.7109375" customWidth="true" style="146"/>
    <col min="2" max="2" width="4.85546875" customWidth="true" style="154"/>
    <col min="3" max="3" width="12" customWidth="true" style="146"/>
    <col min="4" max="4" width="10.7109375" customWidth="true" style="146"/>
    <col min="5" max="5" width="10.7109375" customWidth="true" style="146"/>
    <col min="6" max="6" width="10.7109375" customWidth="true" style="146"/>
    <col min="7" max="7" width="10.7109375" customWidth="true" style="146"/>
    <col min="8" max="8" width="10.7109375" customWidth="true" style="146"/>
    <col min="9" max="9" width="10.7109375" customWidth="true" style="146"/>
    <col min="10" max="10" width="10.7109375" customWidth="true" style="146"/>
    <col min="11" max="11" width="8.7109375" style="146"/>
    <col min="12" max="12" width="52.28515625" customWidth="true" style="218"/>
    <col min="13" max="13" width="8.7109375" style="146"/>
    <col min="14" max="14" width="47" customWidth="true" style="146"/>
    <col min="15" max="15" width="9.5703125" customWidth="true" style="146"/>
    <col min="16" max="16" width="9.5703125" customWidth="true" style="146"/>
    <col min="17" max="17" width="9.5703125" customWidth="true" style="146"/>
    <col min="18" max="18" width="13.140625" customWidth="true" style="146"/>
    <col min="19" max="19" width="13.140625" customWidth="true" style="146"/>
    <col min="20" max="20" width="13.140625" customWidth="true" style="146"/>
    <col min="21" max="21" width="13.140625" customWidth="true" style="146"/>
    <col min="22" max="22" width="8.7109375" style="146"/>
  </cols>
  <sheetData>
    <row r="1" spans="1:22" customHeight="1" ht="15.75" s="21" customFormat="1">
      <c r="A1" s="46" t="s">
        <v>19</v>
      </c>
      <c r="B1" s="47"/>
      <c r="C1" s="48"/>
      <c r="D1" s="49"/>
      <c r="E1" s="49"/>
      <c r="F1" s="49"/>
      <c r="G1" s="49"/>
      <c r="H1" s="49"/>
      <c r="I1" s="49"/>
      <c r="J1" s="49"/>
      <c r="K1" s="48"/>
      <c r="L1" s="214"/>
      <c r="M1" s="44"/>
      <c r="N1" s="43"/>
      <c r="O1" s="43"/>
      <c r="P1" s="43"/>
      <c r="Q1" s="44"/>
      <c r="R1" s="43"/>
      <c r="S1" s="43"/>
      <c r="T1" s="43"/>
      <c r="U1" s="44"/>
    </row>
    <row r="2" spans="1:22" customHeight="1" ht="15.75" s="21" customFormat="1">
      <c r="A2" s="46" t="s">
        <v>20</v>
      </c>
      <c r="B2" s="47"/>
      <c r="C2" s="48"/>
      <c r="D2" s="49"/>
      <c r="E2" s="49"/>
      <c r="F2" s="49"/>
      <c r="G2" s="49"/>
      <c r="H2" s="49"/>
      <c r="I2" s="49"/>
      <c r="J2" s="49"/>
      <c r="K2" s="48"/>
      <c r="L2" s="214"/>
      <c r="M2" s="44"/>
      <c r="N2" s="147"/>
      <c r="O2" s="147"/>
      <c r="P2" s="147"/>
      <c r="Q2" s="148"/>
      <c r="R2" s="147"/>
      <c r="S2" s="147"/>
      <c r="T2" s="147"/>
      <c r="U2" s="148"/>
    </row>
    <row r="3" spans="1:22" customHeight="1" ht="4.5" s="21" customFormat="1">
      <c r="A3" s="142"/>
      <c r="B3" s="141"/>
      <c r="C3" s="142"/>
      <c r="D3" s="143"/>
      <c r="E3" s="143"/>
      <c r="F3" s="143"/>
      <c r="G3" s="143"/>
      <c r="H3" s="143"/>
      <c r="I3" s="143"/>
      <c r="J3" s="143"/>
      <c r="K3" s="48"/>
      <c r="L3" s="214"/>
      <c r="M3" s="44"/>
      <c r="N3" s="147"/>
      <c r="O3" s="147"/>
      <c r="P3" s="147"/>
      <c r="Q3" s="148"/>
      <c r="R3" s="147"/>
      <c r="S3" s="147"/>
      <c r="T3" s="147"/>
      <c r="U3" s="148"/>
    </row>
    <row r="4" spans="1:22" customHeight="1" ht="17.1">
      <c r="A4" s="49"/>
      <c r="B4" s="141"/>
      <c r="C4" s="142"/>
      <c r="D4" s="143"/>
      <c r="E4" s="149"/>
      <c r="F4" s="149"/>
      <c r="G4" s="149"/>
      <c r="H4" s="149"/>
      <c r="I4" s="149"/>
      <c r="J4" s="144"/>
      <c r="K4" s="145"/>
      <c r="L4" s="215"/>
      <c r="M4" s="150"/>
      <c r="N4" s="147"/>
      <c r="O4" s="147"/>
      <c r="P4" s="147"/>
      <c r="Q4" s="148"/>
      <c r="R4" s="147"/>
      <c r="S4" s="147"/>
      <c r="T4" s="147"/>
      <c r="U4" s="148"/>
    </row>
    <row r="5" spans="1:22" customHeight="1" ht="41.1">
      <c r="A5" s="310" t="s">
        <v>21</v>
      </c>
      <c r="B5" s="312" t="s">
        <v>22</v>
      </c>
      <c r="C5" s="308" t="s">
        <v>23</v>
      </c>
      <c r="D5" s="313" t="s">
        <v>24</v>
      </c>
      <c r="E5" s="314"/>
      <c r="F5" s="314"/>
      <c r="G5" s="314"/>
      <c r="H5" s="314"/>
      <c r="I5" s="315"/>
      <c r="J5" s="316" t="s">
        <v>25</v>
      </c>
      <c r="K5" s="145"/>
      <c r="L5" s="311" t="s">
        <v>26</v>
      </c>
      <c r="M5" s="150"/>
      <c r="N5" s="150"/>
      <c r="O5" s="150"/>
      <c r="P5" s="150"/>
      <c r="Q5" s="150"/>
      <c r="R5" s="150"/>
      <c r="S5" s="150"/>
      <c r="T5" s="150"/>
      <c r="U5" s="150"/>
    </row>
    <row r="6" spans="1:22" customHeight="1" ht="26.1" s="23" customFormat="1">
      <c r="A6" s="310"/>
      <c r="B6" s="312"/>
      <c r="C6" s="309"/>
      <c r="D6" s="124" t="s">
        <v>27</v>
      </c>
      <c r="E6" s="124" t="s">
        <v>28</v>
      </c>
      <c r="F6" s="124" t="s">
        <v>29</v>
      </c>
      <c r="G6" s="124" t="s">
        <v>30</v>
      </c>
      <c r="H6" s="124" t="s">
        <v>31</v>
      </c>
      <c r="I6" s="124" t="s">
        <v>32</v>
      </c>
      <c r="J6" s="317"/>
      <c r="K6" s="50"/>
      <c r="L6" s="311"/>
      <c r="M6" s="45"/>
      <c r="N6" s="45"/>
      <c r="O6" s="45"/>
      <c r="P6" s="45"/>
      <c r="Q6" s="45"/>
      <c r="R6" s="45"/>
      <c r="S6" s="45"/>
      <c r="T6" s="45"/>
      <c r="U6" s="45"/>
    </row>
    <row r="7" spans="1:22" s="23" customFormat="1">
      <c r="A7" s="130">
        <v>1</v>
      </c>
      <c r="B7" s="131">
        <v>2</v>
      </c>
      <c r="C7" s="130">
        <v>3</v>
      </c>
      <c r="D7" s="130">
        <v>4</v>
      </c>
      <c r="E7" s="130">
        <v>5</v>
      </c>
      <c r="F7" s="130">
        <v>6</v>
      </c>
      <c r="G7" s="130">
        <v>7</v>
      </c>
      <c r="H7" s="130">
        <v>8</v>
      </c>
      <c r="I7" s="130">
        <v>9</v>
      </c>
      <c r="J7" s="130">
        <v>10</v>
      </c>
      <c r="K7" s="50"/>
      <c r="L7" s="216"/>
      <c r="M7" s="45"/>
      <c r="N7" s="45"/>
      <c r="O7" s="45"/>
      <c r="P7" s="45"/>
      <c r="Q7" s="45"/>
      <c r="R7" s="45"/>
      <c r="S7" s="45"/>
      <c r="T7" s="45"/>
      <c r="U7" s="45"/>
    </row>
    <row r="8" spans="1:22" customHeight="1" ht="38.25">
      <c r="A8" s="132" t="s">
        <v>33</v>
      </c>
      <c r="B8" s="133">
        <v>1</v>
      </c>
      <c r="C8" s="134">
        <v>2751</v>
      </c>
      <c r="D8" s="134">
        <v>40130</v>
      </c>
      <c r="E8" s="134">
        <v>80709</v>
      </c>
      <c r="F8" s="134">
        <v>85970</v>
      </c>
      <c r="G8" s="134">
        <v>29429</v>
      </c>
      <c r="H8" s="134">
        <v>32496</v>
      </c>
      <c r="I8" s="134">
        <v>32297</v>
      </c>
      <c r="J8" s="235">
        <v>79.11</v>
      </c>
      <c r="K8" s="145"/>
      <c r="L8" s="217" t="str">
        <f>IFERROR(SUM(D8:I8)/C8,"")</f>
        <v>0</v>
      </c>
      <c r="M8" s="150"/>
      <c r="N8" s="252"/>
      <c r="O8" s="150"/>
      <c r="P8" s="150"/>
      <c r="Q8" s="150"/>
      <c r="R8" s="150"/>
      <c r="S8" s="150"/>
      <c r="T8" s="150"/>
      <c r="U8" s="150"/>
    </row>
    <row r="9" spans="1:22">
      <c r="A9" s="132" t="s">
        <v>34</v>
      </c>
      <c r="B9" s="133">
        <v>2</v>
      </c>
      <c r="C9" s="134">
        <v>670</v>
      </c>
      <c r="D9" s="134">
        <v>16922</v>
      </c>
      <c r="E9" s="134">
        <v>8349</v>
      </c>
      <c r="F9" s="134">
        <v>3447</v>
      </c>
      <c r="G9" s="134">
        <v>2886</v>
      </c>
      <c r="H9" s="134">
        <v>3888</v>
      </c>
      <c r="I9" s="134">
        <v>5134</v>
      </c>
      <c r="J9" s="235">
        <v>10.4</v>
      </c>
      <c r="K9" s="145"/>
      <c r="L9" s="217" t="str">
        <f>IFERROR(SUM(D9:I9)/C9,"")</f>
        <v>0</v>
      </c>
      <c r="M9" s="150"/>
      <c r="N9" s="252"/>
      <c r="O9" s="150"/>
      <c r="P9" s="150"/>
      <c r="Q9" s="150"/>
      <c r="R9" s="150"/>
      <c r="S9" s="150"/>
      <c r="T9" s="150"/>
      <c r="U9" s="150"/>
    </row>
    <row r="10" spans="1:22" customHeight="1" ht="38.25">
      <c r="A10" s="132" t="s">
        <v>35</v>
      </c>
      <c r="B10" s="133">
        <v>3</v>
      </c>
      <c r="C10" s="134">
        <v>1369</v>
      </c>
      <c r="D10" s="134">
        <v>23833</v>
      </c>
      <c r="E10" s="134">
        <v>17600</v>
      </c>
      <c r="F10" s="134">
        <v>6702</v>
      </c>
      <c r="G10" s="134">
        <v>2744</v>
      </c>
      <c r="H10" s="134">
        <v>2650</v>
      </c>
      <c r="I10" s="134">
        <v>3372</v>
      </c>
      <c r="J10" s="235">
        <v>34.3</v>
      </c>
      <c r="K10" s="145"/>
      <c r="L10" s="217" t="str">
        <f>IFERROR(SUM(D10:I10)/C10,"")</f>
        <v>0</v>
      </c>
      <c r="M10" s="150"/>
      <c r="N10" s="150"/>
      <c r="O10" s="150"/>
      <c r="P10" s="150"/>
      <c r="Q10" s="150"/>
      <c r="R10" s="150"/>
      <c r="S10" s="150"/>
      <c r="T10" s="150"/>
      <c r="U10" s="150"/>
    </row>
    <row r="11" spans="1:22">
      <c r="A11" s="132" t="s">
        <v>36</v>
      </c>
      <c r="B11" s="133">
        <v>4</v>
      </c>
      <c r="C11" s="134">
        <v>715</v>
      </c>
      <c r="D11" s="134">
        <v>5682</v>
      </c>
      <c r="E11" s="134">
        <v>9095</v>
      </c>
      <c r="F11" s="134">
        <v>1664</v>
      </c>
      <c r="G11" s="134">
        <v>1177</v>
      </c>
      <c r="H11" s="134">
        <v>982</v>
      </c>
      <c r="I11" s="134">
        <v>345</v>
      </c>
      <c r="J11" s="235">
        <v>21.61</v>
      </c>
      <c r="K11" s="145"/>
      <c r="L11" s="217" t="str">
        <f>IFERROR(SUM(D11:I11)/C11,"")</f>
        <v>0</v>
      </c>
      <c r="M11" s="150"/>
      <c r="N11" s="150"/>
      <c r="O11" s="150"/>
      <c r="P11" s="150"/>
      <c r="Q11" s="150"/>
      <c r="R11" s="150"/>
      <c r="S11" s="150"/>
      <c r="T11" s="150"/>
      <c r="U11" s="150"/>
    </row>
    <row r="12" spans="1:22" customHeight="1" ht="51">
      <c r="A12" s="132" t="s">
        <v>37</v>
      </c>
      <c r="B12" s="133">
        <v>5</v>
      </c>
      <c r="C12" s="134">
        <v>1485</v>
      </c>
      <c r="D12" s="134">
        <v>38321</v>
      </c>
      <c r="E12" s="134">
        <v>55979</v>
      </c>
      <c r="F12" s="134">
        <v>41358</v>
      </c>
      <c r="G12" s="134">
        <v>31552</v>
      </c>
      <c r="H12" s="134">
        <v>28706</v>
      </c>
      <c r="I12" s="134">
        <v>18845</v>
      </c>
      <c r="J12" s="235">
        <v>136.6</v>
      </c>
      <c r="K12" s="145"/>
      <c r="L12" s="217" t="str">
        <f>IFERROR(SUM(D12:I12)/C12,"")</f>
        <v>0</v>
      </c>
      <c r="M12" s="150"/>
      <c r="N12" s="150"/>
      <c r="O12" s="150"/>
      <c r="P12" s="150"/>
      <c r="Q12" s="150"/>
      <c r="R12" s="150"/>
      <c r="S12" s="150"/>
      <c r="T12" s="150"/>
      <c r="U12" s="150"/>
    </row>
    <row r="13" spans="1:22">
      <c r="A13" s="132" t="s">
        <v>38</v>
      </c>
      <c r="B13" s="133">
        <v>6</v>
      </c>
      <c r="C13" s="134">
        <v>162</v>
      </c>
      <c r="D13" s="134">
        <v>902</v>
      </c>
      <c r="E13" s="134">
        <v>1807</v>
      </c>
      <c r="F13" s="134">
        <v>1578</v>
      </c>
      <c r="G13" s="134">
        <v>978</v>
      </c>
      <c r="H13" s="134">
        <v>628</v>
      </c>
      <c r="I13" s="134">
        <v>511</v>
      </c>
      <c r="J13" s="235">
        <v>5.5</v>
      </c>
      <c r="K13" s="145"/>
      <c r="L13" s="217" t="str">
        <f>IFERROR(SUM(D13:I13)/C13,"")</f>
        <v>0</v>
      </c>
      <c r="M13" s="150"/>
      <c r="N13" s="150"/>
      <c r="O13" s="150"/>
      <c r="P13" s="150"/>
      <c r="Q13" s="150"/>
      <c r="R13" s="150"/>
      <c r="S13" s="150"/>
      <c r="T13" s="150"/>
      <c r="U13" s="150"/>
    </row>
    <row r="14" spans="1:22" customHeight="1" ht="38.25">
      <c r="A14" s="132" t="s">
        <v>39</v>
      </c>
      <c r="B14" s="133">
        <v>7</v>
      </c>
      <c r="C14" s="134">
        <v>2668</v>
      </c>
      <c r="D14" s="134">
        <v>33944</v>
      </c>
      <c r="E14" s="134">
        <v>38956</v>
      </c>
      <c r="F14" s="134">
        <v>23384</v>
      </c>
      <c r="G14" s="134">
        <v>18309</v>
      </c>
      <c r="H14" s="134">
        <v>14770</v>
      </c>
      <c r="I14" s="134">
        <v>17823</v>
      </c>
      <c r="J14" s="235">
        <v>64.6</v>
      </c>
      <c r="K14" s="145"/>
      <c r="L14" s="217" t="str">
        <f>IFERROR(SUM(D14:I14)/C14,"")</f>
        <v>0</v>
      </c>
      <c r="M14" s="150"/>
      <c r="N14" s="150"/>
      <c r="O14" s="150"/>
      <c r="P14" s="150"/>
      <c r="Q14" s="150"/>
      <c r="R14" s="150"/>
      <c r="S14" s="150"/>
      <c r="T14" s="150"/>
      <c r="U14" s="150"/>
    </row>
    <row r="15" spans="1:22" customHeight="1" ht="39">
      <c r="A15" s="132" t="s">
        <v>40</v>
      </c>
      <c r="B15" s="133">
        <v>8</v>
      </c>
      <c r="C15" s="135">
        <v>353</v>
      </c>
      <c r="D15" s="135">
        <v>2757</v>
      </c>
      <c r="E15" s="135">
        <v>1480</v>
      </c>
      <c r="F15" s="135">
        <v>3307</v>
      </c>
      <c r="G15" s="135">
        <v>2984</v>
      </c>
      <c r="H15" s="135">
        <v>3476</v>
      </c>
      <c r="I15" s="135">
        <v>1761</v>
      </c>
      <c r="J15" s="236">
        <v>15.5</v>
      </c>
      <c r="K15" s="145"/>
      <c r="L15" s="217" t="str">
        <f>IFERROR(SUM(D15:I15)/C15,"")</f>
        <v>0</v>
      </c>
      <c r="M15" s="150"/>
      <c r="N15" s="150"/>
      <c r="O15" s="150"/>
      <c r="P15" s="150"/>
      <c r="Q15" s="150"/>
      <c r="R15" s="150"/>
      <c r="S15" s="150"/>
      <c r="T15" s="150"/>
      <c r="U15" s="150"/>
    </row>
    <row r="16" spans="1:22" customHeight="1" ht="25.5">
      <c r="A16" s="132" t="s">
        <v>41</v>
      </c>
      <c r="B16" s="133">
        <v>9</v>
      </c>
      <c r="C16" s="135">
        <v>226</v>
      </c>
      <c r="D16" s="135">
        <v>757</v>
      </c>
      <c r="E16" s="135">
        <v>3616</v>
      </c>
      <c r="F16" s="135">
        <v>1403</v>
      </c>
      <c r="G16" s="135">
        <v>914</v>
      </c>
      <c r="H16" s="135">
        <v>622</v>
      </c>
      <c r="I16" s="135">
        <v>96</v>
      </c>
      <c r="J16" s="236">
        <v>15.52</v>
      </c>
      <c r="K16" s="145"/>
      <c r="L16" s="217" t="str">
        <f>IFERROR(SUM(D16:I16)/C16,"")</f>
        <v>0</v>
      </c>
      <c r="M16" s="150"/>
      <c r="N16" s="150"/>
      <c r="O16" s="150"/>
      <c r="P16" s="150"/>
      <c r="Q16" s="150"/>
      <c r="R16" s="150"/>
      <c r="S16" s="150"/>
      <c r="T16" s="150"/>
      <c r="U16" s="150"/>
    </row>
    <row r="17" spans="1:22">
      <c r="A17" s="132" t="s">
        <v>42</v>
      </c>
      <c r="B17" s="133">
        <v>10</v>
      </c>
      <c r="C17" s="135">
        <v>69</v>
      </c>
      <c r="D17" s="135">
        <v>8</v>
      </c>
      <c r="E17" s="135">
        <v>139</v>
      </c>
      <c r="F17" s="135">
        <v>303</v>
      </c>
      <c r="G17" s="135">
        <v>207</v>
      </c>
      <c r="H17" s="135">
        <v>183</v>
      </c>
      <c r="I17" s="135">
        <v>149</v>
      </c>
      <c r="J17" s="236">
        <v>0</v>
      </c>
      <c r="K17" s="145"/>
      <c r="L17" s="217" t="str">
        <f>IFERROR(SUM(D17:I17)/C17,"")</f>
        <v>0</v>
      </c>
      <c r="M17" s="150"/>
      <c r="N17" s="150"/>
      <c r="O17" s="150"/>
      <c r="P17" s="150"/>
      <c r="Q17" s="150"/>
      <c r="R17" s="150"/>
      <c r="S17" s="150"/>
      <c r="T17" s="150"/>
      <c r="U17" s="150"/>
    </row>
    <row r="18" spans="1:22" customHeight="1" ht="25.5">
      <c r="A18" s="132" t="s">
        <v>43</v>
      </c>
      <c r="B18" s="133">
        <v>11</v>
      </c>
      <c r="C18" s="135">
        <v>139</v>
      </c>
      <c r="D18" s="135">
        <v>1528</v>
      </c>
      <c r="E18" s="135">
        <v>2145</v>
      </c>
      <c r="F18" s="135">
        <v>736</v>
      </c>
      <c r="G18" s="135">
        <v>281</v>
      </c>
      <c r="H18" s="135">
        <v>257</v>
      </c>
      <c r="I18" s="135">
        <v>282</v>
      </c>
      <c r="J18" s="236">
        <v>11.25</v>
      </c>
      <c r="K18" s="145"/>
      <c r="L18" s="217" t="str">
        <f>IFERROR(SUM(D18:I18)/C18,"")</f>
        <v>0</v>
      </c>
      <c r="M18" s="150"/>
      <c r="N18" s="150"/>
      <c r="O18" s="150"/>
      <c r="P18" s="150"/>
      <c r="Q18" s="150"/>
      <c r="R18" s="150"/>
      <c r="S18" s="150"/>
      <c r="T18" s="150"/>
      <c r="U18" s="150"/>
    </row>
    <row r="19" spans="1:22">
      <c r="A19" s="132" t="s">
        <v>44</v>
      </c>
      <c r="B19" s="133">
        <v>12</v>
      </c>
      <c r="C19" s="135">
        <v>115</v>
      </c>
      <c r="D19" s="135">
        <v>92</v>
      </c>
      <c r="E19" s="135">
        <v>836</v>
      </c>
      <c r="F19" s="135">
        <v>797</v>
      </c>
      <c r="G19" s="135">
        <v>787</v>
      </c>
      <c r="H19" s="135">
        <v>330</v>
      </c>
      <c r="I19" s="135">
        <v>251</v>
      </c>
      <c r="J19" s="236">
        <v>8.9</v>
      </c>
      <c r="K19" s="145"/>
      <c r="L19" s="217" t="str">
        <f>IFERROR(SUM(D19:I19)/C19,"")</f>
        <v>0</v>
      </c>
      <c r="M19" s="150"/>
      <c r="N19" s="150"/>
      <c r="O19" s="150"/>
      <c r="P19" s="150"/>
      <c r="Q19" s="150"/>
      <c r="R19" s="150"/>
      <c r="S19" s="150"/>
      <c r="T19" s="150"/>
      <c r="U19" s="150"/>
    </row>
    <row r="20" spans="1:22" customHeight="1" ht="25.5">
      <c r="A20" s="132" t="s">
        <v>45</v>
      </c>
      <c r="B20" s="133">
        <v>13</v>
      </c>
      <c r="C20" s="135">
        <v>272</v>
      </c>
      <c r="D20" s="135">
        <v>259</v>
      </c>
      <c r="E20" s="135">
        <v>6109</v>
      </c>
      <c r="F20" s="135">
        <v>883</v>
      </c>
      <c r="G20" s="135">
        <v>370</v>
      </c>
      <c r="H20" s="135">
        <v>121</v>
      </c>
      <c r="I20" s="135">
        <v>92</v>
      </c>
      <c r="J20" s="236">
        <v>16.3</v>
      </c>
      <c r="K20" s="145"/>
      <c r="L20" s="217" t="str">
        <f>IFERROR(SUM(D20:I20)/C20,"")</f>
        <v>0</v>
      </c>
    </row>
    <row r="21" spans="1:22">
      <c r="A21" s="132" t="s">
        <v>46</v>
      </c>
      <c r="B21" s="133">
        <v>14</v>
      </c>
      <c r="C21" s="135">
        <v>109</v>
      </c>
      <c r="D21" s="135">
        <v>0</v>
      </c>
      <c r="E21" s="135">
        <v>805</v>
      </c>
      <c r="F21" s="135">
        <v>875</v>
      </c>
      <c r="G21" s="135">
        <v>431</v>
      </c>
      <c r="H21" s="135">
        <v>394</v>
      </c>
      <c r="I21" s="135">
        <v>104</v>
      </c>
      <c r="J21" s="236">
        <v>5.86</v>
      </c>
      <c r="K21" s="145"/>
      <c r="L21" s="217" t="str">
        <f>IFERROR(SUM(D21:I21)/C21,"")</f>
        <v>0</v>
      </c>
    </row>
    <row r="22" spans="1:22" customHeight="1" ht="25.5">
      <c r="A22" s="132" t="s">
        <v>47</v>
      </c>
      <c r="B22" s="133">
        <v>15</v>
      </c>
      <c r="C22" s="135">
        <v>1657</v>
      </c>
      <c r="D22" s="135">
        <v>6937</v>
      </c>
      <c r="E22" s="135">
        <v>31599</v>
      </c>
      <c r="F22" s="135">
        <v>15469</v>
      </c>
      <c r="G22" s="135">
        <v>6049</v>
      </c>
      <c r="H22" s="135">
        <v>6212</v>
      </c>
      <c r="I22" s="135">
        <v>6462</v>
      </c>
      <c r="J22" s="236">
        <v>69.7</v>
      </c>
      <c r="K22" s="145"/>
      <c r="L22" s="217" t="str">
        <f>IFERROR(SUM(D22:I22)/C22,"")</f>
        <v>0</v>
      </c>
    </row>
    <row r="23" spans="1:22" customHeight="1" ht="25.5">
      <c r="A23" s="132" t="s">
        <v>48</v>
      </c>
      <c r="B23" s="133">
        <v>16</v>
      </c>
      <c r="C23" s="135">
        <v>67</v>
      </c>
      <c r="D23" s="135">
        <v>63</v>
      </c>
      <c r="E23" s="135">
        <v>312</v>
      </c>
      <c r="F23" s="135">
        <v>218</v>
      </c>
      <c r="G23" s="135">
        <v>366</v>
      </c>
      <c r="H23" s="135">
        <v>97</v>
      </c>
      <c r="I23" s="135">
        <v>101</v>
      </c>
      <c r="J23" s="236">
        <v>8.5</v>
      </c>
      <c r="K23" s="145"/>
      <c r="L23" s="217" t="str">
        <f>IFERROR(SUM(D23:I23)/C23,"")</f>
        <v>0</v>
      </c>
    </row>
    <row r="24" spans="1:22" customHeight="1" ht="25.5">
      <c r="A24" s="132" t="s">
        <v>49</v>
      </c>
      <c r="B24" s="133">
        <v>17</v>
      </c>
      <c r="C24" s="135">
        <v>11</v>
      </c>
      <c r="D24" s="135">
        <v>58</v>
      </c>
      <c r="E24" s="135">
        <v>160</v>
      </c>
      <c r="F24" s="135">
        <v>78</v>
      </c>
      <c r="G24" s="135">
        <v>28</v>
      </c>
      <c r="H24" s="135">
        <v>43</v>
      </c>
      <c r="I24" s="135">
        <v>22</v>
      </c>
      <c r="J24" s="236">
        <v>0</v>
      </c>
      <c r="K24" s="145"/>
      <c r="L24" s="215"/>
    </row>
    <row r="25" spans="1:22">
      <c r="A25" s="132" t="s">
        <v>50</v>
      </c>
      <c r="B25" s="133">
        <v>18</v>
      </c>
      <c r="C25" s="41" t="str">
        <f>SUM(C26:C31)</f>
        <v>0</v>
      </c>
      <c r="D25" s="41" t="str">
        <f>SUM(D26:D31)</f>
        <v>0</v>
      </c>
      <c r="E25" s="41" t="str">
        <f>SUM(E26:E31)</f>
        <v>0</v>
      </c>
      <c r="F25" s="41" t="str">
        <f>SUM(F26:F31)</f>
        <v>0</v>
      </c>
      <c r="G25" s="41" t="str">
        <f>SUM(G26:G31)</f>
        <v>0</v>
      </c>
      <c r="H25" s="41" t="str">
        <f>SUM(H26:H31)</f>
        <v>0</v>
      </c>
      <c r="I25" s="41" t="str">
        <f>SUM(I26:I31)</f>
        <v>0</v>
      </c>
      <c r="J25" s="237" t="str">
        <f>SUM(J26:J31)</f>
        <v>0</v>
      </c>
      <c r="K25" s="145"/>
      <c r="L25" s="217" t="str">
        <f>IFERROR(SUM(D25:I25)/C25,"")</f>
        <v>0</v>
      </c>
    </row>
    <row r="26" spans="1:22">
      <c r="A26" s="136" t="s">
        <v>51</v>
      </c>
      <c r="B26" s="133">
        <v>19</v>
      </c>
      <c r="C26" s="137">
        <v>701</v>
      </c>
      <c r="D26" s="137">
        <v>12687</v>
      </c>
      <c r="E26" s="137">
        <v>10674</v>
      </c>
      <c r="F26" s="137">
        <v>2142</v>
      </c>
      <c r="G26" s="137">
        <v>355</v>
      </c>
      <c r="H26" s="137">
        <v>234</v>
      </c>
      <c r="I26" s="137">
        <v>73</v>
      </c>
      <c r="J26" s="238">
        <v>5.64</v>
      </c>
      <c r="K26" s="145"/>
      <c r="L26" s="217" t="str">
        <f>IFERROR(SUM(D26:I26)/C26,"")</f>
        <v>0</v>
      </c>
    </row>
    <row r="27" spans="1:22">
      <c r="A27" s="136" t="s">
        <v>52</v>
      </c>
      <c r="B27" s="133">
        <v>20</v>
      </c>
      <c r="C27" s="137">
        <v>1438</v>
      </c>
      <c r="D27" s="137">
        <v>8350</v>
      </c>
      <c r="E27" s="137">
        <v>2608</v>
      </c>
      <c r="F27" s="137">
        <v>800</v>
      </c>
      <c r="G27" s="137">
        <v>209</v>
      </c>
      <c r="H27" s="137">
        <v>164</v>
      </c>
      <c r="I27" s="137">
        <v>66</v>
      </c>
      <c r="J27" s="238">
        <v>1.7</v>
      </c>
      <c r="K27" s="145"/>
      <c r="L27" s="217" t="str">
        <f>IFERROR(SUM(D27:I27)/C27,"")</f>
        <v>0</v>
      </c>
    </row>
    <row r="28" spans="1:22" customHeight="1" ht="25.5">
      <c r="A28" s="136" t="s">
        <v>53</v>
      </c>
      <c r="B28" s="133">
        <v>21</v>
      </c>
      <c r="C28" s="137">
        <v>439</v>
      </c>
      <c r="D28" s="137">
        <v>12234</v>
      </c>
      <c r="E28" s="137">
        <v>7006</v>
      </c>
      <c r="F28" s="137">
        <v>1202</v>
      </c>
      <c r="G28" s="137">
        <v>383</v>
      </c>
      <c r="H28" s="137">
        <v>259</v>
      </c>
      <c r="I28" s="137">
        <v>180</v>
      </c>
      <c r="J28" s="238">
        <v>2.94</v>
      </c>
      <c r="K28" s="145"/>
      <c r="L28" s="217" t="str">
        <f>IFERROR(SUM(D28:I28)/C28,"")</f>
        <v>0</v>
      </c>
    </row>
    <row r="29" spans="1:22" customHeight="1" ht="25.5">
      <c r="A29" s="136" t="s">
        <v>54</v>
      </c>
      <c r="B29" s="133">
        <v>22</v>
      </c>
      <c r="C29" s="137">
        <v>426</v>
      </c>
      <c r="D29" s="137">
        <v>11862</v>
      </c>
      <c r="E29" s="137">
        <v>8022</v>
      </c>
      <c r="F29" s="137">
        <v>694</v>
      </c>
      <c r="G29" s="137">
        <v>188</v>
      </c>
      <c r="H29" s="137">
        <v>115</v>
      </c>
      <c r="I29" s="137">
        <v>102</v>
      </c>
      <c r="J29" s="238">
        <v>0.58</v>
      </c>
      <c r="K29" s="145"/>
      <c r="L29" s="217" t="str">
        <f>IFERROR(SUM(D29:I29)/C29,"")</f>
        <v>0</v>
      </c>
    </row>
    <row r="30" spans="1:22" customHeight="1" ht="25.5">
      <c r="A30" s="136" t="s">
        <v>55</v>
      </c>
      <c r="B30" s="133">
        <v>23</v>
      </c>
      <c r="C30" s="135">
        <v>401</v>
      </c>
      <c r="D30" s="135">
        <v>15453</v>
      </c>
      <c r="E30" s="135">
        <v>7994</v>
      </c>
      <c r="F30" s="135">
        <v>1606</v>
      </c>
      <c r="G30" s="135">
        <v>277</v>
      </c>
      <c r="H30" s="135">
        <v>195</v>
      </c>
      <c r="I30" s="135">
        <v>149</v>
      </c>
      <c r="J30" s="236">
        <v>4.77</v>
      </c>
      <c r="K30" s="145"/>
      <c r="L30" s="217" t="str">
        <f>IFERROR(SUM(D30:I30)/C30,"")</f>
        <v>0</v>
      </c>
    </row>
    <row r="31" spans="1:22" customHeight="1" ht="25.5">
      <c r="A31" s="136" t="s">
        <v>56</v>
      </c>
      <c r="B31" s="133">
        <v>24</v>
      </c>
      <c r="C31" s="135">
        <v>806</v>
      </c>
      <c r="D31" s="135">
        <v>14215</v>
      </c>
      <c r="E31" s="135">
        <v>10570</v>
      </c>
      <c r="F31" s="135">
        <v>2318</v>
      </c>
      <c r="G31" s="135">
        <v>454</v>
      </c>
      <c r="H31" s="135">
        <v>172</v>
      </c>
      <c r="I31" s="135">
        <v>123</v>
      </c>
      <c r="J31" s="236">
        <v>9.55</v>
      </c>
      <c r="K31" s="145"/>
      <c r="L31" s="217" t="str">
        <f>IFERROR(SUM(D31:I31)/C31,"")</f>
        <v>0</v>
      </c>
    </row>
    <row r="32" spans="1:22">
      <c r="A32" s="138" t="s">
        <v>57</v>
      </c>
      <c r="B32" s="133">
        <v>25</v>
      </c>
      <c r="C32" s="41" t="str">
        <f>SUM(C8:C25)</f>
        <v>0</v>
      </c>
      <c r="D32" s="41" t="str">
        <f>SUM(D8:D25)</f>
        <v>0</v>
      </c>
      <c r="E32" s="41" t="str">
        <f>SUM(E8:E25)</f>
        <v>0</v>
      </c>
      <c r="F32" s="41" t="str">
        <f>SUM(F8:F25)</f>
        <v>0</v>
      </c>
      <c r="G32" s="41" t="str">
        <f>SUM(G8:G25)</f>
        <v>0</v>
      </c>
      <c r="H32" s="41" t="str">
        <f>SUM(H8:H25)</f>
        <v>0</v>
      </c>
      <c r="I32" s="41" t="str">
        <f>SUM(I8:I25)</f>
        <v>0</v>
      </c>
      <c r="J32" s="237" t="str">
        <f>SUM(J8:J25)</f>
        <v>0</v>
      </c>
      <c r="K32" s="145"/>
      <c r="L32" s="217" t="str">
        <f>IFERROR(SUM(D32:I32)/C32,"")</f>
        <v>0</v>
      </c>
    </row>
    <row r="33" spans="1:22" customHeight="1" ht="25.5">
      <c r="A33" s="136" t="s">
        <v>58</v>
      </c>
      <c r="B33" s="133">
        <v>26</v>
      </c>
      <c r="C33" s="135">
        <v>137</v>
      </c>
      <c r="D33" s="139" t="s">
        <v>59</v>
      </c>
      <c r="E33" s="135">
        <v>768</v>
      </c>
      <c r="F33" s="135">
        <v>135</v>
      </c>
      <c r="G33" s="140" t="s">
        <v>59</v>
      </c>
      <c r="H33" s="140" t="s">
        <v>59</v>
      </c>
      <c r="I33" s="139" t="s">
        <v>59</v>
      </c>
      <c r="J33" s="221" t="s">
        <v>59</v>
      </c>
      <c r="K33" s="145"/>
      <c r="L33" s="215"/>
      <c r="M33" s="150"/>
      <c r="N33" s="150"/>
    </row>
    <row r="34" spans="1:22">
      <c r="A34" s="136" t="s">
        <v>60</v>
      </c>
      <c r="B34" s="133">
        <v>27</v>
      </c>
      <c r="C34" s="135">
        <v>26</v>
      </c>
      <c r="D34" s="139" t="s">
        <v>59</v>
      </c>
      <c r="E34" s="135">
        <v>317</v>
      </c>
      <c r="F34" s="135">
        <v>93</v>
      </c>
      <c r="G34" s="135">
        <v>38</v>
      </c>
      <c r="H34" s="135">
        <v>50</v>
      </c>
      <c r="I34" s="139" t="s">
        <v>59</v>
      </c>
      <c r="J34" s="221" t="s">
        <v>59</v>
      </c>
      <c r="K34" s="145"/>
      <c r="L34" s="215"/>
      <c r="M34" s="150"/>
      <c r="N34" s="150"/>
    </row>
    <row r="35" spans="1:22" customHeight="1" ht="25.5">
      <c r="A35" s="136" t="s">
        <v>61</v>
      </c>
      <c r="B35" s="133">
        <v>28</v>
      </c>
      <c r="C35" s="135">
        <v>189</v>
      </c>
      <c r="D35" s="139" t="s">
        <v>59</v>
      </c>
      <c r="E35" s="135">
        <v>1729</v>
      </c>
      <c r="F35" s="135">
        <v>111</v>
      </c>
      <c r="G35" s="135">
        <v>73</v>
      </c>
      <c r="H35" s="135">
        <v>47</v>
      </c>
      <c r="I35" s="139" t="s">
        <v>59</v>
      </c>
      <c r="J35" s="221" t="s">
        <v>59</v>
      </c>
      <c r="K35" s="145"/>
      <c r="L35" s="215"/>
      <c r="M35" s="150"/>
      <c r="N35" s="150"/>
    </row>
    <row r="36" spans="1:22" customHeight="1" ht="12.75">
      <c r="A36" s="151"/>
      <c r="B36" s="152"/>
      <c r="C36" s="153"/>
      <c r="D36" s="153"/>
      <c r="E36" s="153"/>
      <c r="F36" s="153"/>
      <c r="G36" s="153"/>
      <c r="H36" s="153"/>
      <c r="I36" s="153"/>
      <c r="J36" s="222"/>
      <c r="K36" s="145"/>
      <c r="L36" s="215"/>
      <c r="M36" s="150"/>
      <c r="N36" s="150"/>
    </row>
    <row r="37" spans="1:22" customHeight="1" ht="17.25">
      <c r="A37" s="46" t="s">
        <v>62</v>
      </c>
      <c r="B37" s="47"/>
      <c r="C37" s="48"/>
      <c r="D37" s="49"/>
      <c r="E37" s="49"/>
      <c r="F37" s="49"/>
      <c r="G37" s="49"/>
      <c r="H37" s="49"/>
      <c r="I37" s="49"/>
      <c r="J37" s="223"/>
      <c r="K37" s="145"/>
      <c r="L37" s="215"/>
      <c r="M37" s="150"/>
      <c r="N37" s="150"/>
    </row>
    <row r="38" spans="1:22" customHeight="1" ht="12.75">
      <c r="A38" s="142"/>
      <c r="B38" s="141"/>
      <c r="C38" s="142"/>
      <c r="D38" s="143"/>
      <c r="E38" s="143"/>
      <c r="F38" s="143"/>
      <c r="G38" s="143"/>
      <c r="H38" s="143"/>
      <c r="I38" s="143"/>
      <c r="J38" s="224"/>
      <c r="K38" s="145"/>
      <c r="L38" s="215"/>
      <c r="M38" s="150"/>
      <c r="N38" s="150"/>
    </row>
    <row r="39" spans="1:22">
      <c r="A39" s="49"/>
      <c r="B39" s="141"/>
      <c r="C39" s="142"/>
      <c r="D39" s="143"/>
      <c r="E39" s="143"/>
      <c r="F39" s="143"/>
      <c r="G39" s="143"/>
      <c r="H39" s="143"/>
      <c r="I39" s="143"/>
      <c r="J39" s="225"/>
      <c r="K39" s="145"/>
      <c r="L39" s="215"/>
      <c r="M39" s="150"/>
      <c r="N39" s="150"/>
    </row>
    <row r="40" spans="1:22" customHeight="1" ht="40.15">
      <c r="A40" s="308" t="s">
        <v>21</v>
      </c>
      <c r="B40" s="318" t="s">
        <v>22</v>
      </c>
      <c r="C40" s="308" t="s">
        <v>23</v>
      </c>
      <c r="D40" s="313" t="s">
        <v>24</v>
      </c>
      <c r="E40" s="314"/>
      <c r="F40" s="314"/>
      <c r="G40" s="314"/>
      <c r="H40" s="314"/>
      <c r="I40" s="315"/>
      <c r="J40" s="320" t="s">
        <v>25</v>
      </c>
      <c r="K40" s="145"/>
      <c r="L40" s="311" t="s">
        <v>63</v>
      </c>
      <c r="M40" s="150"/>
      <c r="N40" s="150"/>
    </row>
    <row r="41" spans="1:22" customHeight="1" ht="25.5">
      <c r="A41" s="309"/>
      <c r="B41" s="319"/>
      <c r="C41" s="309"/>
      <c r="D41" s="124" t="s">
        <v>27</v>
      </c>
      <c r="E41" s="124" t="s">
        <v>28</v>
      </c>
      <c r="F41" s="124" t="s">
        <v>29</v>
      </c>
      <c r="G41" s="124" t="s">
        <v>30</v>
      </c>
      <c r="H41" s="124" t="s">
        <v>31</v>
      </c>
      <c r="I41" s="124" t="s">
        <v>32</v>
      </c>
      <c r="J41" s="321"/>
      <c r="K41" s="145"/>
      <c r="L41" s="311"/>
      <c r="M41" s="150"/>
      <c r="N41" s="150"/>
    </row>
    <row r="42" spans="1:22">
      <c r="A42" s="130">
        <v>1</v>
      </c>
      <c r="B42" s="131">
        <v>2</v>
      </c>
      <c r="C42" s="130">
        <v>3</v>
      </c>
      <c r="D42" s="130">
        <v>4</v>
      </c>
      <c r="E42" s="130">
        <v>5</v>
      </c>
      <c r="F42" s="130">
        <v>6</v>
      </c>
      <c r="G42" s="130">
        <v>7</v>
      </c>
      <c r="H42" s="130">
        <v>8</v>
      </c>
      <c r="I42" s="130">
        <v>9</v>
      </c>
      <c r="J42" s="226">
        <v>10</v>
      </c>
      <c r="K42" s="145"/>
      <c r="L42" s="216"/>
      <c r="M42" s="150"/>
      <c r="N42" s="150"/>
    </row>
    <row r="43" spans="1:22" customHeight="1" ht="38.25">
      <c r="A43" s="132" t="s">
        <v>33</v>
      </c>
      <c r="B43" s="133">
        <v>29</v>
      </c>
      <c r="C43" s="135">
        <v>161</v>
      </c>
      <c r="D43" s="135">
        <v>0</v>
      </c>
      <c r="E43" s="135">
        <v>22647</v>
      </c>
      <c r="F43" s="135">
        <v>14898</v>
      </c>
      <c r="G43" s="135">
        <v>1682</v>
      </c>
      <c r="H43" s="135">
        <v>1608</v>
      </c>
      <c r="I43" s="135">
        <v>0</v>
      </c>
      <c r="J43" s="236">
        <v>36</v>
      </c>
      <c r="K43" s="145"/>
      <c r="L43" s="217" t="str">
        <f>IFERROR(SUM(D43:I43)/C43,"")</f>
        <v>0</v>
      </c>
      <c r="M43" s="150"/>
      <c r="N43" s="150"/>
    </row>
    <row r="44" spans="1:22">
      <c r="A44" s="132" t="s">
        <v>34</v>
      </c>
      <c r="B44" s="133">
        <v>30</v>
      </c>
      <c r="C44" s="135">
        <v>1</v>
      </c>
      <c r="D44" s="135">
        <v>0</v>
      </c>
      <c r="E44" s="135">
        <v>138</v>
      </c>
      <c r="F44" s="135">
        <v>122</v>
      </c>
      <c r="G44" s="135">
        <v>0</v>
      </c>
      <c r="H44" s="135">
        <v>0</v>
      </c>
      <c r="I44" s="135">
        <v>0</v>
      </c>
      <c r="J44" s="236">
        <v>4</v>
      </c>
      <c r="K44" s="145"/>
      <c r="L44" s="217" t="str">
        <f>IFERROR(SUM(D44:I44)/C44,"")</f>
        <v>0</v>
      </c>
      <c r="M44" s="150"/>
      <c r="N44" s="150"/>
    </row>
    <row r="45" spans="1:22" customHeight="1" ht="38.25">
      <c r="A45" s="132" t="s">
        <v>35</v>
      </c>
      <c r="B45" s="133">
        <v>31</v>
      </c>
      <c r="C45" s="135">
        <v>46</v>
      </c>
      <c r="D45" s="135">
        <v>0</v>
      </c>
      <c r="E45" s="135">
        <v>1532</v>
      </c>
      <c r="F45" s="135">
        <v>1441</v>
      </c>
      <c r="G45" s="135">
        <v>246</v>
      </c>
      <c r="H45" s="135">
        <v>356</v>
      </c>
      <c r="I45" s="135">
        <v>10</v>
      </c>
      <c r="J45" s="236">
        <v>12.5</v>
      </c>
      <c r="K45" s="145"/>
      <c r="L45" s="217" t="str">
        <f>IFERROR(SUM(D45:I45)/C45,"")</f>
        <v>0</v>
      </c>
      <c r="M45" s="150"/>
      <c r="N45" s="150"/>
    </row>
    <row r="46" spans="1:22">
      <c r="A46" s="132" t="s">
        <v>36</v>
      </c>
      <c r="B46" s="133">
        <v>32</v>
      </c>
      <c r="C46" s="135">
        <v>336</v>
      </c>
      <c r="D46" s="135">
        <v>0</v>
      </c>
      <c r="E46" s="135">
        <v>5837</v>
      </c>
      <c r="F46" s="135">
        <v>4876</v>
      </c>
      <c r="G46" s="135">
        <v>381</v>
      </c>
      <c r="H46" s="135">
        <v>206</v>
      </c>
      <c r="I46" s="135">
        <v>23</v>
      </c>
      <c r="J46" s="236">
        <v>101.36</v>
      </c>
      <c r="K46" s="145"/>
      <c r="L46" s="217" t="str">
        <f>IFERROR(SUM(D46:I46)/C46,"")</f>
        <v>0</v>
      </c>
      <c r="M46" s="150"/>
      <c r="N46" s="150"/>
    </row>
    <row r="47" spans="1:22" customHeight="1" ht="51">
      <c r="A47" s="132" t="s">
        <v>37</v>
      </c>
      <c r="B47" s="133">
        <v>33</v>
      </c>
      <c r="C47" s="135">
        <v>16</v>
      </c>
      <c r="D47" s="135">
        <v>0</v>
      </c>
      <c r="E47" s="135">
        <v>2798</v>
      </c>
      <c r="F47" s="135">
        <v>1940</v>
      </c>
      <c r="G47" s="135">
        <v>6252</v>
      </c>
      <c r="H47" s="135">
        <v>1053</v>
      </c>
      <c r="I47" s="135">
        <v>0</v>
      </c>
      <c r="J47" s="236">
        <v>139</v>
      </c>
      <c r="K47" s="145"/>
      <c r="L47" s="217" t="str">
        <f>IFERROR(SUM(D47:I47)/C47,"")</f>
        <v>0</v>
      </c>
      <c r="M47" s="150"/>
      <c r="N47" s="150"/>
    </row>
    <row r="48" spans="1:22">
      <c r="A48" s="132" t="s">
        <v>38</v>
      </c>
      <c r="B48" s="133">
        <v>34</v>
      </c>
      <c r="C48" s="135">
        <v>0</v>
      </c>
      <c r="D48" s="135">
        <v>0</v>
      </c>
      <c r="E48" s="135">
        <v>0</v>
      </c>
      <c r="F48" s="135">
        <v>0</v>
      </c>
      <c r="G48" s="135">
        <v>0</v>
      </c>
      <c r="H48" s="135">
        <v>0</v>
      </c>
      <c r="I48" s="135">
        <v>0</v>
      </c>
      <c r="J48" s="236">
        <v>0</v>
      </c>
      <c r="K48" s="145"/>
      <c r="L48" s="217" t="str">
        <f>IFERROR(SUM(D48:I48)/C48,"")</f>
        <v>0</v>
      </c>
      <c r="M48" s="150"/>
      <c r="N48" s="150"/>
    </row>
    <row r="49" spans="1:22" customHeight="1" ht="38.25">
      <c r="A49" s="132" t="s">
        <v>39</v>
      </c>
      <c r="B49" s="133">
        <v>35</v>
      </c>
      <c r="C49" s="135">
        <v>5</v>
      </c>
      <c r="D49" s="135">
        <v>0</v>
      </c>
      <c r="E49" s="135">
        <v>716</v>
      </c>
      <c r="F49" s="135">
        <v>583</v>
      </c>
      <c r="G49" s="135">
        <v>35</v>
      </c>
      <c r="H49" s="135">
        <v>16</v>
      </c>
      <c r="I49" s="135">
        <v>0</v>
      </c>
      <c r="J49" s="236">
        <v>3</v>
      </c>
      <c r="K49" s="145"/>
      <c r="L49" s="217" t="str">
        <f>IFERROR(SUM(D49:I49)/C49,"")</f>
        <v>0</v>
      </c>
    </row>
    <row r="50" spans="1:22">
      <c r="A50" s="132" t="s">
        <v>40</v>
      </c>
      <c r="B50" s="133">
        <v>36</v>
      </c>
      <c r="C50" s="135">
        <v>27</v>
      </c>
      <c r="D50" s="135">
        <v>56</v>
      </c>
      <c r="E50" s="135">
        <v>64</v>
      </c>
      <c r="F50" s="135">
        <v>139</v>
      </c>
      <c r="G50" s="135">
        <v>292</v>
      </c>
      <c r="H50" s="135">
        <v>247</v>
      </c>
      <c r="I50" s="135">
        <v>205</v>
      </c>
      <c r="J50" s="236">
        <v>1</v>
      </c>
      <c r="K50" s="145"/>
      <c r="L50" s="217" t="str">
        <f>IFERROR(SUM(D50:I50)/C50,"")</f>
        <v>0</v>
      </c>
    </row>
    <row r="51" spans="1:22" customHeight="1" ht="21.75">
      <c r="A51" s="132" t="s">
        <v>41</v>
      </c>
      <c r="B51" s="133">
        <v>37</v>
      </c>
      <c r="C51" s="135">
        <v>7</v>
      </c>
      <c r="D51" s="135">
        <v>0</v>
      </c>
      <c r="E51" s="135">
        <v>220</v>
      </c>
      <c r="F51" s="135">
        <v>210</v>
      </c>
      <c r="G51" s="135">
        <v>0</v>
      </c>
      <c r="H51" s="135">
        <v>0</v>
      </c>
      <c r="I51" s="135">
        <v>0</v>
      </c>
      <c r="J51" s="236">
        <v>6</v>
      </c>
      <c r="K51" s="145"/>
      <c r="L51" s="217" t="str">
        <f>IFERROR(SUM(D51:I51)/C51,"")</f>
        <v>0</v>
      </c>
    </row>
    <row r="52" spans="1:22">
      <c r="A52" s="132" t="s">
        <v>42</v>
      </c>
      <c r="B52" s="133">
        <v>38</v>
      </c>
      <c r="C52" s="135">
        <v>6</v>
      </c>
      <c r="D52" s="135">
        <v>0</v>
      </c>
      <c r="E52" s="135">
        <v>0</v>
      </c>
      <c r="F52" s="135">
        <v>326</v>
      </c>
      <c r="G52" s="135">
        <v>243</v>
      </c>
      <c r="H52" s="135">
        <v>92</v>
      </c>
      <c r="I52" s="135">
        <v>12</v>
      </c>
      <c r="J52" s="236">
        <v>12</v>
      </c>
      <c r="K52" s="145"/>
      <c r="L52" s="217" t="str">
        <f>IFERROR(SUM(D52:I52)/C52,"")</f>
        <v>0</v>
      </c>
    </row>
    <row r="53" spans="1:22" customHeight="1" ht="25.5">
      <c r="A53" s="132" t="s">
        <v>43</v>
      </c>
      <c r="B53" s="133">
        <v>39</v>
      </c>
      <c r="C53" s="135">
        <v>16</v>
      </c>
      <c r="D53" s="135">
        <v>0</v>
      </c>
      <c r="E53" s="135">
        <v>193</v>
      </c>
      <c r="F53" s="135">
        <v>175</v>
      </c>
      <c r="G53" s="135">
        <v>0</v>
      </c>
      <c r="H53" s="135">
        <v>4</v>
      </c>
      <c r="I53" s="135">
        <v>0</v>
      </c>
      <c r="J53" s="236">
        <v>12</v>
      </c>
      <c r="K53" s="145"/>
      <c r="L53" s="217" t="str">
        <f>IFERROR(SUM(D53:I53)/C53,"")</f>
        <v>0</v>
      </c>
    </row>
    <row r="54" spans="1:22">
      <c r="A54" s="132" t="s">
        <v>44</v>
      </c>
      <c r="B54" s="133">
        <v>40</v>
      </c>
      <c r="C54" s="135">
        <v>0</v>
      </c>
      <c r="D54" s="135">
        <v>0</v>
      </c>
      <c r="E54" s="135">
        <v>0</v>
      </c>
      <c r="F54" s="135">
        <v>0</v>
      </c>
      <c r="G54" s="135">
        <v>0</v>
      </c>
      <c r="H54" s="135">
        <v>0</v>
      </c>
      <c r="I54" s="135">
        <v>0</v>
      </c>
      <c r="J54" s="236">
        <v>0</v>
      </c>
      <c r="K54" s="145"/>
      <c r="L54" s="217" t="str">
        <f>IFERROR(SUM(D54:I54)/C54,"")</f>
        <v>0</v>
      </c>
    </row>
    <row r="55" spans="1:22" customHeight="1" ht="25.5">
      <c r="A55" s="132" t="s">
        <v>45</v>
      </c>
      <c r="B55" s="133">
        <v>41</v>
      </c>
      <c r="C55" s="135">
        <v>7</v>
      </c>
      <c r="D55" s="135">
        <v>0</v>
      </c>
      <c r="E55" s="135">
        <v>1652</v>
      </c>
      <c r="F55" s="135">
        <v>1057</v>
      </c>
      <c r="G55" s="135">
        <v>0</v>
      </c>
      <c r="H55" s="135">
        <v>0</v>
      </c>
      <c r="I55" s="135">
        <v>0</v>
      </c>
      <c r="J55" s="236">
        <v>9</v>
      </c>
      <c r="K55" s="145"/>
      <c r="L55" s="217" t="str">
        <f>IFERROR(SUM(D55:I55)/C55,"")</f>
        <v>0</v>
      </c>
    </row>
    <row r="56" spans="1:22">
      <c r="A56" s="132" t="s">
        <v>46</v>
      </c>
      <c r="B56" s="133">
        <v>42</v>
      </c>
      <c r="C56" s="135">
        <v>3</v>
      </c>
      <c r="D56" s="135">
        <v>0</v>
      </c>
      <c r="E56" s="135">
        <v>140</v>
      </c>
      <c r="F56" s="135">
        <v>15</v>
      </c>
      <c r="G56" s="135">
        <v>35</v>
      </c>
      <c r="H56" s="135">
        <v>10</v>
      </c>
      <c r="I56" s="135">
        <v>0</v>
      </c>
      <c r="J56" s="236">
        <v>56</v>
      </c>
      <c r="K56" s="145"/>
      <c r="L56" s="217" t="str">
        <f>IFERROR(SUM(D56:I56)/C56,"")</f>
        <v>0</v>
      </c>
    </row>
    <row r="57" spans="1:22" customHeight="1" ht="25.5">
      <c r="A57" s="132" t="s">
        <v>47</v>
      </c>
      <c r="B57" s="133">
        <v>43</v>
      </c>
      <c r="C57" s="135">
        <v>161</v>
      </c>
      <c r="D57" s="135">
        <v>0</v>
      </c>
      <c r="E57" s="135">
        <v>3406</v>
      </c>
      <c r="F57" s="135">
        <v>773</v>
      </c>
      <c r="G57" s="135">
        <v>664</v>
      </c>
      <c r="H57" s="135">
        <v>798</v>
      </c>
      <c r="I57" s="135">
        <v>1007</v>
      </c>
      <c r="J57" s="236">
        <v>6.13</v>
      </c>
      <c r="K57" s="145"/>
      <c r="L57" s="217" t="str">
        <f>IFERROR(SUM(D57:I57)/C57,"")</f>
        <v>0</v>
      </c>
    </row>
    <row r="58" spans="1:22" customHeight="1" ht="25.5">
      <c r="A58" s="132" t="s">
        <v>48</v>
      </c>
      <c r="B58" s="133">
        <v>44</v>
      </c>
      <c r="C58" s="135">
        <v>14</v>
      </c>
      <c r="D58" s="135">
        <v>0</v>
      </c>
      <c r="E58" s="135">
        <v>0</v>
      </c>
      <c r="F58" s="135">
        <v>250</v>
      </c>
      <c r="G58" s="135">
        <v>124</v>
      </c>
      <c r="H58" s="135">
        <v>76</v>
      </c>
      <c r="I58" s="135">
        <v>25</v>
      </c>
      <c r="J58" s="236">
        <v>104.18</v>
      </c>
      <c r="K58" s="145"/>
      <c r="L58" s="217" t="str">
        <f>IFERROR(SUM(D58:I58)/C58,"")</f>
        <v>0</v>
      </c>
    </row>
    <row r="59" spans="1:22" customHeight="1" ht="25.5">
      <c r="A59" s="132" t="s">
        <v>49</v>
      </c>
      <c r="B59" s="133">
        <v>45</v>
      </c>
      <c r="C59" s="135">
        <v>0</v>
      </c>
      <c r="D59" s="135">
        <v>0</v>
      </c>
      <c r="E59" s="135">
        <v>0</v>
      </c>
      <c r="F59" s="135">
        <v>0</v>
      </c>
      <c r="G59" s="135">
        <v>0</v>
      </c>
      <c r="H59" s="135">
        <v>0</v>
      </c>
      <c r="I59" s="135">
        <v>0</v>
      </c>
      <c r="J59" s="236">
        <v>0</v>
      </c>
      <c r="K59" s="145"/>
      <c r="L59" s="215"/>
    </row>
    <row r="60" spans="1:22">
      <c r="A60" s="132" t="s">
        <v>64</v>
      </c>
      <c r="B60" s="133">
        <v>46</v>
      </c>
      <c r="C60" s="41" t="str">
        <f>SUM(C61:C66)</f>
        <v>0</v>
      </c>
      <c r="D60" s="41" t="str">
        <f>SUM(D61:D66)</f>
        <v>0</v>
      </c>
      <c r="E60" s="41" t="str">
        <f>SUM(E61:E66)</f>
        <v>0</v>
      </c>
      <c r="F60" s="41" t="str">
        <f>SUM(F61:F66)</f>
        <v>0</v>
      </c>
      <c r="G60" s="41" t="str">
        <f>SUM(G61:G66)</f>
        <v>0</v>
      </c>
      <c r="H60" s="41" t="str">
        <f>SUM(H61:H66)</f>
        <v>0</v>
      </c>
      <c r="I60" s="41" t="str">
        <f>SUM(I61:I66)</f>
        <v>0</v>
      </c>
      <c r="J60" s="237" t="str">
        <f>SUM(J61:J66)</f>
        <v>0</v>
      </c>
      <c r="K60" s="145"/>
      <c r="L60" s="217" t="str">
        <f>IFERROR(SUM(D60:I60)/C60,"")</f>
        <v>0</v>
      </c>
    </row>
    <row r="61" spans="1:22">
      <c r="A61" s="136" t="s">
        <v>65</v>
      </c>
      <c r="B61" s="133">
        <v>47</v>
      </c>
      <c r="C61" s="137">
        <v>29</v>
      </c>
      <c r="D61" s="137">
        <v>0</v>
      </c>
      <c r="E61" s="137">
        <v>1538</v>
      </c>
      <c r="F61" s="137">
        <v>0</v>
      </c>
      <c r="G61" s="137">
        <v>0</v>
      </c>
      <c r="H61" s="137">
        <v>82</v>
      </c>
      <c r="I61" s="137">
        <v>0</v>
      </c>
      <c r="J61" s="238">
        <v>1</v>
      </c>
      <c r="K61" s="145"/>
      <c r="L61" s="217" t="str">
        <f>IFERROR(SUM(D61:I61)/C61,"")</f>
        <v>0</v>
      </c>
    </row>
    <row r="62" spans="1:22">
      <c r="A62" s="136" t="s">
        <v>66</v>
      </c>
      <c r="B62" s="133">
        <v>48</v>
      </c>
      <c r="C62" s="137">
        <v>0</v>
      </c>
      <c r="D62" s="137">
        <v>0</v>
      </c>
      <c r="E62" s="137">
        <v>0</v>
      </c>
      <c r="F62" s="137">
        <v>0</v>
      </c>
      <c r="G62" s="137">
        <v>0</v>
      </c>
      <c r="H62" s="137">
        <v>0</v>
      </c>
      <c r="I62" s="137">
        <v>0</v>
      </c>
      <c r="J62" s="238">
        <v>0</v>
      </c>
      <c r="K62" s="145"/>
      <c r="L62" s="217" t="str">
        <f>IFERROR(SUM(D62:I62)/C62,"")</f>
        <v>0</v>
      </c>
    </row>
    <row r="63" spans="1:22" customHeight="1" ht="25.5">
      <c r="A63" s="136" t="s">
        <v>67</v>
      </c>
      <c r="B63" s="133">
        <v>49</v>
      </c>
      <c r="C63" s="137">
        <v>6</v>
      </c>
      <c r="D63" s="137">
        <v>0</v>
      </c>
      <c r="E63" s="137">
        <v>268</v>
      </c>
      <c r="F63" s="137">
        <v>110</v>
      </c>
      <c r="G63" s="137">
        <v>0</v>
      </c>
      <c r="H63" s="137">
        <v>0</v>
      </c>
      <c r="I63" s="137">
        <v>0</v>
      </c>
      <c r="J63" s="238">
        <v>0</v>
      </c>
      <c r="K63" s="145"/>
      <c r="L63" s="217" t="str">
        <f>IFERROR(SUM(D63:I63)/C63,"")</f>
        <v>0</v>
      </c>
    </row>
    <row r="64" spans="1:22" customHeight="1" ht="25.5">
      <c r="A64" s="136" t="s">
        <v>68</v>
      </c>
      <c r="B64" s="133">
        <v>50</v>
      </c>
      <c r="C64" s="137">
        <v>0</v>
      </c>
      <c r="D64" s="137">
        <v>0</v>
      </c>
      <c r="E64" s="137">
        <v>0</v>
      </c>
      <c r="F64" s="137">
        <v>0</v>
      </c>
      <c r="G64" s="137">
        <v>0</v>
      </c>
      <c r="H64" s="137">
        <v>0</v>
      </c>
      <c r="I64" s="137">
        <v>0</v>
      </c>
      <c r="J64" s="238">
        <v>0</v>
      </c>
      <c r="K64" s="145"/>
      <c r="L64" s="217" t="str">
        <f>IFERROR(SUM(D64:I64)/C64,"")</f>
        <v>0</v>
      </c>
    </row>
    <row r="65" spans="1:22" customHeight="1" ht="25.5">
      <c r="A65" s="136" t="s">
        <v>69</v>
      </c>
      <c r="B65" s="133">
        <v>51</v>
      </c>
      <c r="C65" s="137">
        <v>0</v>
      </c>
      <c r="D65" s="137">
        <v>0</v>
      </c>
      <c r="E65" s="137">
        <v>0</v>
      </c>
      <c r="F65" s="137">
        <v>0</v>
      </c>
      <c r="G65" s="137">
        <v>0</v>
      </c>
      <c r="H65" s="137">
        <v>0</v>
      </c>
      <c r="I65" s="137">
        <v>0</v>
      </c>
      <c r="J65" s="238">
        <v>0</v>
      </c>
      <c r="K65" s="145"/>
      <c r="L65" s="217" t="str">
        <f>IFERROR(SUM(D65:I65)/C65,"")</f>
        <v>0</v>
      </c>
    </row>
    <row r="66" spans="1:22" customHeight="1" ht="25.5">
      <c r="A66" s="136" t="s">
        <v>70</v>
      </c>
      <c r="B66" s="133">
        <v>52</v>
      </c>
      <c r="C66" s="135">
        <v>1</v>
      </c>
      <c r="D66" s="135">
        <v>0</v>
      </c>
      <c r="E66" s="135">
        <v>0</v>
      </c>
      <c r="F66" s="135">
        <v>10</v>
      </c>
      <c r="G66" s="135">
        <v>36</v>
      </c>
      <c r="H66" s="135">
        <v>42</v>
      </c>
      <c r="I66" s="135">
        <v>12</v>
      </c>
      <c r="J66" s="236">
        <v>0</v>
      </c>
      <c r="K66" s="145"/>
      <c r="L66" s="217" t="str">
        <f>IFERROR(SUM(D66:I66)/C66,"")</f>
        <v>0</v>
      </c>
    </row>
    <row r="67" spans="1:22">
      <c r="A67" s="138" t="s">
        <v>71</v>
      </c>
      <c r="B67" s="133">
        <v>53</v>
      </c>
      <c r="C67" s="41" t="str">
        <f>SUM(C43:C60)</f>
        <v>0</v>
      </c>
      <c r="D67" s="41" t="str">
        <f>SUM(D43:D60)</f>
        <v>0</v>
      </c>
      <c r="E67" s="41" t="str">
        <f>SUM(E43:E60)</f>
        <v>0</v>
      </c>
      <c r="F67" s="41" t="str">
        <f>SUM(F43:F60)</f>
        <v>0</v>
      </c>
      <c r="G67" s="41" t="str">
        <f>SUM(G43:G60)</f>
        <v>0</v>
      </c>
      <c r="H67" s="41" t="str">
        <f>SUM(H43:H60)</f>
        <v>0</v>
      </c>
      <c r="I67" s="41" t="str">
        <f>SUM(I43:I60)</f>
        <v>0</v>
      </c>
      <c r="J67" s="237" t="str">
        <f>SUM(J43:J60)</f>
        <v>0</v>
      </c>
      <c r="K67" s="145"/>
      <c r="L67" s="217" t="str">
        <f>IFERROR(SUM(D67:I67)/C67,"")</f>
        <v>0</v>
      </c>
    </row>
    <row r="68" spans="1:22" customHeight="1" ht="25.5">
      <c r="A68" s="136" t="s">
        <v>72</v>
      </c>
      <c r="B68" s="133">
        <v>54</v>
      </c>
      <c r="C68" s="135">
        <v>0</v>
      </c>
      <c r="D68" s="139" t="s">
        <v>59</v>
      </c>
      <c r="E68" s="135">
        <v>0</v>
      </c>
      <c r="F68" s="135">
        <v>0</v>
      </c>
      <c r="G68" s="140" t="s">
        <v>59</v>
      </c>
      <c r="H68" s="140" t="s">
        <v>59</v>
      </c>
      <c r="I68" s="139" t="s">
        <v>59</v>
      </c>
      <c r="J68" s="221" t="s">
        <v>59</v>
      </c>
      <c r="K68" s="145"/>
      <c r="L68" s="215"/>
    </row>
    <row r="69" spans="1:22">
      <c r="A69" s="136" t="s">
        <v>73</v>
      </c>
      <c r="B69" s="133">
        <v>55</v>
      </c>
      <c r="C69" s="135">
        <v>1</v>
      </c>
      <c r="D69" s="139" t="s">
        <v>59</v>
      </c>
      <c r="E69" s="135">
        <v>54</v>
      </c>
      <c r="F69" s="135">
        <v>0</v>
      </c>
      <c r="G69" s="135">
        <v>44</v>
      </c>
      <c r="H69" s="135">
        <v>4</v>
      </c>
      <c r="I69" s="139" t="s">
        <v>59</v>
      </c>
      <c r="J69" s="221" t="s">
        <v>59</v>
      </c>
      <c r="K69" s="145"/>
      <c r="L69" s="215"/>
    </row>
    <row r="70" spans="1:22" customHeight="1" ht="25.5">
      <c r="A70" s="136" t="s">
        <v>74</v>
      </c>
      <c r="B70" s="133">
        <v>56</v>
      </c>
      <c r="C70" s="135">
        <v>29</v>
      </c>
      <c r="D70" s="139" t="s">
        <v>59</v>
      </c>
      <c r="E70" s="135">
        <v>1538</v>
      </c>
      <c r="F70" s="135">
        <v>0</v>
      </c>
      <c r="G70" s="135">
        <v>0</v>
      </c>
      <c r="H70" s="135">
        <v>82</v>
      </c>
      <c r="I70" s="139" t="s">
        <v>59</v>
      </c>
      <c r="J70" s="221" t="s">
        <v>59</v>
      </c>
      <c r="K70" s="145"/>
      <c r="L70" s="215"/>
    </row>
    <row r="71" spans="1:22" customHeight="1" ht="19.15">
      <c r="A71" s="145"/>
      <c r="B71" s="145"/>
      <c r="C71" s="145"/>
      <c r="D71" s="145"/>
      <c r="E71" s="145"/>
      <c r="F71" s="145"/>
      <c r="G71" s="145"/>
      <c r="H71" s="145"/>
      <c r="I71" s="145"/>
      <c r="J71" s="227"/>
      <c r="K71" s="145"/>
      <c r="L71" s="215"/>
    </row>
    <row r="72" spans="1:22" customHeight="1" ht="12.6">
      <c r="A72" s="145"/>
      <c r="B72" s="145"/>
      <c r="C72" s="145"/>
      <c r="D72" s="145"/>
      <c r="E72" s="145"/>
      <c r="F72" s="145"/>
      <c r="G72" s="145"/>
      <c r="H72" s="145"/>
      <c r="I72" s="145"/>
      <c r="J72" s="227"/>
      <c r="K72" s="145"/>
      <c r="L72" s="215"/>
    </row>
    <row r="73" spans="1:22" customHeight="1" ht="15.75">
      <c r="A73" s="46" t="s">
        <v>75</v>
      </c>
      <c r="B73" s="47"/>
      <c r="C73" s="48"/>
      <c r="D73" s="49"/>
      <c r="E73" s="49"/>
      <c r="F73" s="49"/>
      <c r="G73" s="49"/>
      <c r="H73" s="49"/>
      <c r="I73" s="49"/>
      <c r="J73" s="223"/>
      <c r="K73" s="145"/>
      <c r="L73" s="215"/>
    </row>
    <row r="74" spans="1:22" customHeight="1" ht="12.75">
      <c r="A74" s="142"/>
      <c r="B74" s="141"/>
      <c r="C74" s="142"/>
      <c r="D74" s="143"/>
      <c r="E74" s="143"/>
      <c r="F74" s="143"/>
      <c r="G74" s="143"/>
      <c r="H74" s="143"/>
      <c r="I74" s="143"/>
      <c r="J74" s="224"/>
      <c r="K74" s="145"/>
      <c r="L74" s="215"/>
    </row>
    <row r="75" spans="1:22">
      <c r="A75" s="49"/>
      <c r="B75" s="141"/>
      <c r="C75" s="142"/>
      <c r="D75" s="143"/>
      <c r="E75" s="143"/>
      <c r="F75" s="143"/>
      <c r="G75" s="143"/>
      <c r="H75" s="143"/>
      <c r="I75" s="143"/>
      <c r="J75" s="225"/>
      <c r="K75" s="145"/>
      <c r="L75" s="215"/>
    </row>
    <row r="76" spans="1:22" customHeight="1" ht="45.6">
      <c r="A76" s="308" t="s">
        <v>21</v>
      </c>
      <c r="B76" s="318" t="s">
        <v>22</v>
      </c>
      <c r="C76" s="308" t="s">
        <v>23</v>
      </c>
      <c r="D76" s="313" t="s">
        <v>24</v>
      </c>
      <c r="E76" s="314"/>
      <c r="F76" s="314"/>
      <c r="G76" s="314"/>
      <c r="H76" s="314"/>
      <c r="I76" s="315"/>
      <c r="J76" s="320" t="s">
        <v>25</v>
      </c>
      <c r="K76" s="145"/>
      <c r="L76" s="311" t="s">
        <v>63</v>
      </c>
    </row>
    <row r="77" spans="1:22" customHeight="1" ht="25.5">
      <c r="A77" s="309"/>
      <c r="B77" s="319"/>
      <c r="C77" s="309"/>
      <c r="D77" s="124" t="s">
        <v>27</v>
      </c>
      <c r="E77" s="124" t="s">
        <v>28</v>
      </c>
      <c r="F77" s="124" t="s">
        <v>29</v>
      </c>
      <c r="G77" s="124" t="s">
        <v>30</v>
      </c>
      <c r="H77" s="124" t="s">
        <v>31</v>
      </c>
      <c r="I77" s="124" t="s">
        <v>32</v>
      </c>
      <c r="J77" s="321"/>
      <c r="K77" s="145"/>
      <c r="L77" s="311"/>
    </row>
    <row r="78" spans="1:22">
      <c r="A78" s="130">
        <v>1</v>
      </c>
      <c r="B78" s="131">
        <v>2</v>
      </c>
      <c r="C78" s="130">
        <v>3</v>
      </c>
      <c r="D78" s="130">
        <v>4</v>
      </c>
      <c r="E78" s="130">
        <v>5</v>
      </c>
      <c r="F78" s="130">
        <v>6</v>
      </c>
      <c r="G78" s="130">
        <v>7</v>
      </c>
      <c r="H78" s="130">
        <v>8</v>
      </c>
      <c r="I78" s="130">
        <v>9</v>
      </c>
      <c r="J78" s="226">
        <v>10</v>
      </c>
      <c r="K78" s="145"/>
      <c r="L78" s="216"/>
    </row>
    <row r="79" spans="1:22" customHeight="1" ht="38.25">
      <c r="A79" s="132" t="s">
        <v>33</v>
      </c>
      <c r="B79" s="133">
        <v>57</v>
      </c>
      <c r="C79" s="135">
        <v>0</v>
      </c>
      <c r="D79" s="135">
        <v>0</v>
      </c>
      <c r="E79" s="135">
        <v>0</v>
      </c>
      <c r="F79" s="135">
        <v>0</v>
      </c>
      <c r="G79" s="135">
        <v>0</v>
      </c>
      <c r="H79" s="135">
        <v>0</v>
      </c>
      <c r="I79" s="135">
        <v>0</v>
      </c>
      <c r="J79" s="236">
        <v>0</v>
      </c>
      <c r="K79" s="145"/>
      <c r="L79" s="217" t="str">
        <f>IFERROR(SUM(D79:I79)/C79,"")</f>
        <v>0</v>
      </c>
    </row>
    <row r="80" spans="1:22">
      <c r="A80" s="132" t="s">
        <v>34</v>
      </c>
      <c r="B80" s="133">
        <v>58</v>
      </c>
      <c r="C80" s="135">
        <v>0</v>
      </c>
      <c r="D80" s="135">
        <v>0</v>
      </c>
      <c r="E80" s="135">
        <v>0</v>
      </c>
      <c r="F80" s="135">
        <v>0</v>
      </c>
      <c r="G80" s="135">
        <v>0</v>
      </c>
      <c r="H80" s="135">
        <v>0</v>
      </c>
      <c r="I80" s="135">
        <v>0</v>
      </c>
      <c r="J80" s="236">
        <v>0</v>
      </c>
      <c r="K80" s="145"/>
      <c r="L80" s="217" t="str">
        <f>IFERROR(SUM(D80:I80)/C80,"")</f>
        <v>0</v>
      </c>
    </row>
    <row r="81" spans="1:22" customHeight="1" ht="38.25">
      <c r="A81" s="132" t="s">
        <v>35</v>
      </c>
      <c r="B81" s="133">
        <v>59</v>
      </c>
      <c r="C81" s="135">
        <v>0</v>
      </c>
      <c r="D81" s="135">
        <v>0</v>
      </c>
      <c r="E81" s="135">
        <v>0</v>
      </c>
      <c r="F81" s="135">
        <v>0</v>
      </c>
      <c r="G81" s="135">
        <v>0</v>
      </c>
      <c r="H81" s="135">
        <v>0</v>
      </c>
      <c r="I81" s="135">
        <v>0</v>
      </c>
      <c r="J81" s="236">
        <v>0</v>
      </c>
      <c r="K81" s="145"/>
      <c r="L81" s="217" t="str">
        <f>IFERROR(SUM(D81:I81)/C81,"")</f>
        <v>0</v>
      </c>
    </row>
    <row r="82" spans="1:22">
      <c r="A82" s="132" t="s">
        <v>36</v>
      </c>
      <c r="B82" s="133">
        <v>60</v>
      </c>
      <c r="C82" s="135">
        <v>0</v>
      </c>
      <c r="D82" s="135">
        <v>0</v>
      </c>
      <c r="E82" s="135">
        <v>0</v>
      </c>
      <c r="F82" s="135">
        <v>0</v>
      </c>
      <c r="G82" s="135">
        <v>0</v>
      </c>
      <c r="H82" s="135">
        <v>0</v>
      </c>
      <c r="I82" s="135">
        <v>0</v>
      </c>
      <c r="J82" s="236">
        <v>0</v>
      </c>
      <c r="K82" s="145"/>
      <c r="L82" s="217" t="str">
        <f>IFERROR(SUM(D82:I82)/C82,"")</f>
        <v>0</v>
      </c>
    </row>
    <row r="83" spans="1:22" customHeight="1" ht="51">
      <c r="A83" s="132" t="s">
        <v>37</v>
      </c>
      <c r="B83" s="133">
        <v>61</v>
      </c>
      <c r="C83" s="135">
        <v>0</v>
      </c>
      <c r="D83" s="135">
        <v>0</v>
      </c>
      <c r="E83" s="135">
        <v>0</v>
      </c>
      <c r="F83" s="135">
        <v>0</v>
      </c>
      <c r="G83" s="135">
        <v>0</v>
      </c>
      <c r="H83" s="135">
        <v>0</v>
      </c>
      <c r="I83" s="135">
        <v>0</v>
      </c>
      <c r="J83" s="236">
        <v>0</v>
      </c>
      <c r="K83" s="145"/>
      <c r="L83" s="217" t="str">
        <f>IFERROR(SUM(D83:I83)/C83,"")</f>
        <v>0</v>
      </c>
    </row>
    <row r="84" spans="1:22">
      <c r="A84" s="132" t="s">
        <v>38</v>
      </c>
      <c r="B84" s="133">
        <v>62</v>
      </c>
      <c r="C84" s="135">
        <v>0</v>
      </c>
      <c r="D84" s="135">
        <v>0</v>
      </c>
      <c r="E84" s="135">
        <v>0</v>
      </c>
      <c r="F84" s="135">
        <v>0</v>
      </c>
      <c r="G84" s="135">
        <v>0</v>
      </c>
      <c r="H84" s="135">
        <v>0</v>
      </c>
      <c r="I84" s="135">
        <v>0</v>
      </c>
      <c r="J84" s="236">
        <v>0</v>
      </c>
      <c r="K84" s="145"/>
      <c r="L84" s="217" t="str">
        <f>IFERROR(SUM(D84:I84)/C84,"")</f>
        <v>0</v>
      </c>
    </row>
    <row r="85" spans="1:22" customHeight="1" ht="38.25">
      <c r="A85" s="132" t="s">
        <v>39</v>
      </c>
      <c r="B85" s="133">
        <v>63</v>
      </c>
      <c r="C85" s="135">
        <v>0</v>
      </c>
      <c r="D85" s="135">
        <v>0</v>
      </c>
      <c r="E85" s="135">
        <v>0</v>
      </c>
      <c r="F85" s="135">
        <v>0</v>
      </c>
      <c r="G85" s="135">
        <v>0</v>
      </c>
      <c r="H85" s="135">
        <v>0</v>
      </c>
      <c r="I85" s="135">
        <v>0</v>
      </c>
      <c r="J85" s="236">
        <v>0</v>
      </c>
      <c r="K85" s="145"/>
      <c r="L85" s="217" t="str">
        <f>IFERROR(SUM(D85:I85)/C85,"")</f>
        <v>0</v>
      </c>
    </row>
    <row r="86" spans="1:22">
      <c r="A86" s="132" t="s">
        <v>40</v>
      </c>
      <c r="B86" s="133">
        <v>64</v>
      </c>
      <c r="C86" s="135">
        <v>0</v>
      </c>
      <c r="D86" s="135">
        <v>0</v>
      </c>
      <c r="E86" s="135">
        <v>0</v>
      </c>
      <c r="F86" s="135">
        <v>0</v>
      </c>
      <c r="G86" s="135">
        <v>0</v>
      </c>
      <c r="H86" s="135">
        <v>0</v>
      </c>
      <c r="I86" s="135">
        <v>0</v>
      </c>
      <c r="J86" s="236">
        <v>0</v>
      </c>
      <c r="K86" s="145"/>
      <c r="L86" s="217" t="str">
        <f>IFERROR(SUM(D86:I86)/C86,"")</f>
        <v>0</v>
      </c>
    </row>
    <row r="87" spans="1:22" customHeight="1" ht="19.5">
      <c r="A87" s="132" t="s">
        <v>41</v>
      </c>
      <c r="B87" s="133">
        <v>65</v>
      </c>
      <c r="C87" s="135">
        <v>0</v>
      </c>
      <c r="D87" s="135">
        <v>0</v>
      </c>
      <c r="E87" s="135">
        <v>0</v>
      </c>
      <c r="F87" s="135">
        <v>0</v>
      </c>
      <c r="G87" s="135">
        <v>0</v>
      </c>
      <c r="H87" s="135">
        <v>0</v>
      </c>
      <c r="I87" s="135">
        <v>0</v>
      </c>
      <c r="J87" s="236">
        <v>0</v>
      </c>
      <c r="K87" s="145"/>
      <c r="L87" s="217" t="str">
        <f>IFERROR(SUM(D87:I87)/C87,"")</f>
        <v>0</v>
      </c>
    </row>
    <row r="88" spans="1:22">
      <c r="A88" s="132" t="s">
        <v>42</v>
      </c>
      <c r="B88" s="133">
        <v>66</v>
      </c>
      <c r="C88" s="135">
        <v>0</v>
      </c>
      <c r="D88" s="135">
        <v>0</v>
      </c>
      <c r="E88" s="135">
        <v>0</v>
      </c>
      <c r="F88" s="135">
        <v>0</v>
      </c>
      <c r="G88" s="135">
        <v>0</v>
      </c>
      <c r="H88" s="135">
        <v>0</v>
      </c>
      <c r="I88" s="135">
        <v>0</v>
      </c>
      <c r="J88" s="236">
        <v>0</v>
      </c>
      <c r="K88" s="145"/>
      <c r="L88" s="217" t="str">
        <f>IFERROR(SUM(D88:I88)/C88,"")</f>
        <v>0</v>
      </c>
    </row>
    <row r="89" spans="1:22" customHeight="1" ht="25.5">
      <c r="A89" s="132" t="s">
        <v>43</v>
      </c>
      <c r="B89" s="133">
        <v>67</v>
      </c>
      <c r="C89" s="135">
        <v>0</v>
      </c>
      <c r="D89" s="135">
        <v>0</v>
      </c>
      <c r="E89" s="135">
        <v>0</v>
      </c>
      <c r="F89" s="135">
        <v>0</v>
      </c>
      <c r="G89" s="135">
        <v>0</v>
      </c>
      <c r="H89" s="135">
        <v>0</v>
      </c>
      <c r="I89" s="135">
        <v>0</v>
      </c>
      <c r="J89" s="236">
        <v>0</v>
      </c>
      <c r="K89" s="145"/>
      <c r="L89" s="217" t="str">
        <f>IFERROR(SUM(D89:I89)/C89,"")</f>
        <v>0</v>
      </c>
    </row>
    <row r="90" spans="1:22">
      <c r="A90" s="132" t="s">
        <v>44</v>
      </c>
      <c r="B90" s="133">
        <v>68</v>
      </c>
      <c r="C90" s="135">
        <v>0</v>
      </c>
      <c r="D90" s="135">
        <v>0</v>
      </c>
      <c r="E90" s="135">
        <v>0</v>
      </c>
      <c r="F90" s="135">
        <v>0</v>
      </c>
      <c r="G90" s="135">
        <v>0</v>
      </c>
      <c r="H90" s="135">
        <v>0</v>
      </c>
      <c r="I90" s="135">
        <v>0</v>
      </c>
      <c r="J90" s="236">
        <v>0</v>
      </c>
      <c r="K90" s="145"/>
      <c r="L90" s="217" t="str">
        <f>IFERROR(SUM(D90:I90)/C90,"")</f>
        <v>0</v>
      </c>
    </row>
    <row r="91" spans="1:22" customHeight="1" ht="25.5">
      <c r="A91" s="132" t="s">
        <v>45</v>
      </c>
      <c r="B91" s="133">
        <v>69</v>
      </c>
      <c r="C91" s="135">
        <v>0</v>
      </c>
      <c r="D91" s="135">
        <v>0</v>
      </c>
      <c r="E91" s="135">
        <v>0</v>
      </c>
      <c r="F91" s="135">
        <v>0</v>
      </c>
      <c r="G91" s="135">
        <v>0</v>
      </c>
      <c r="H91" s="135">
        <v>0</v>
      </c>
      <c r="I91" s="135">
        <v>0</v>
      </c>
      <c r="J91" s="236">
        <v>0</v>
      </c>
      <c r="K91" s="145"/>
      <c r="L91" s="217" t="str">
        <f>IFERROR(SUM(D91:I91)/C91,"")</f>
        <v>0</v>
      </c>
    </row>
    <row r="92" spans="1:22">
      <c r="A92" s="132" t="s">
        <v>46</v>
      </c>
      <c r="B92" s="133">
        <v>70</v>
      </c>
      <c r="C92" s="135">
        <v>0</v>
      </c>
      <c r="D92" s="135">
        <v>0</v>
      </c>
      <c r="E92" s="135">
        <v>0</v>
      </c>
      <c r="F92" s="135">
        <v>0</v>
      </c>
      <c r="G92" s="135">
        <v>0</v>
      </c>
      <c r="H92" s="135">
        <v>0</v>
      </c>
      <c r="I92" s="135">
        <v>0</v>
      </c>
      <c r="J92" s="236">
        <v>0</v>
      </c>
      <c r="K92" s="145"/>
      <c r="L92" s="217" t="str">
        <f>IFERROR(SUM(D92:I92)/C92,"")</f>
        <v>0</v>
      </c>
    </row>
    <row r="93" spans="1:22" customHeight="1" ht="25.5">
      <c r="A93" s="132" t="s">
        <v>47</v>
      </c>
      <c r="B93" s="133">
        <v>71</v>
      </c>
      <c r="C93" s="135">
        <v>0</v>
      </c>
      <c r="D93" s="135">
        <v>0</v>
      </c>
      <c r="E93" s="135">
        <v>0</v>
      </c>
      <c r="F93" s="135">
        <v>0</v>
      </c>
      <c r="G93" s="135">
        <v>0</v>
      </c>
      <c r="H93" s="135">
        <v>0</v>
      </c>
      <c r="I93" s="135">
        <v>0</v>
      </c>
      <c r="J93" s="236">
        <v>0</v>
      </c>
      <c r="K93" s="145"/>
      <c r="L93" s="217" t="str">
        <f>IFERROR(SUM(D93:I93)/C93,"")</f>
        <v>0</v>
      </c>
    </row>
    <row r="94" spans="1:22" customHeight="1" ht="25.5">
      <c r="A94" s="132" t="s">
        <v>48</v>
      </c>
      <c r="B94" s="133">
        <v>72</v>
      </c>
      <c r="C94" s="135">
        <v>0</v>
      </c>
      <c r="D94" s="135">
        <v>0</v>
      </c>
      <c r="E94" s="135">
        <v>0</v>
      </c>
      <c r="F94" s="135">
        <v>0</v>
      </c>
      <c r="G94" s="135">
        <v>0</v>
      </c>
      <c r="H94" s="135">
        <v>0</v>
      </c>
      <c r="I94" s="135">
        <v>0</v>
      </c>
      <c r="J94" s="236">
        <v>0</v>
      </c>
      <c r="K94" s="145"/>
      <c r="L94" s="217" t="str">
        <f>IFERROR(SUM(D94:I94)/C94,"")</f>
        <v>0</v>
      </c>
    </row>
    <row r="95" spans="1:22" customHeight="1" ht="25.5">
      <c r="A95" s="132" t="s">
        <v>49</v>
      </c>
      <c r="B95" s="133">
        <v>73</v>
      </c>
      <c r="C95" s="135">
        <v>0</v>
      </c>
      <c r="D95" s="135">
        <v>0</v>
      </c>
      <c r="E95" s="135">
        <v>0</v>
      </c>
      <c r="F95" s="135">
        <v>0</v>
      </c>
      <c r="G95" s="135">
        <v>0</v>
      </c>
      <c r="H95" s="135">
        <v>0</v>
      </c>
      <c r="I95" s="135">
        <v>0</v>
      </c>
      <c r="J95" s="236">
        <v>0</v>
      </c>
      <c r="K95" s="145"/>
      <c r="L95" s="215"/>
    </row>
    <row r="96" spans="1:22">
      <c r="A96" s="132" t="s">
        <v>76</v>
      </c>
      <c r="B96" s="133">
        <v>74</v>
      </c>
      <c r="C96" s="41" t="str">
        <f>SUM(C97:C102)</f>
        <v>0</v>
      </c>
      <c r="D96" s="41" t="str">
        <f>SUM(D97:D102)</f>
        <v>0</v>
      </c>
      <c r="E96" s="41" t="str">
        <f>SUM(E97:E102)</f>
        <v>0</v>
      </c>
      <c r="F96" s="41" t="str">
        <f>SUM(F97:F102)</f>
        <v>0</v>
      </c>
      <c r="G96" s="41" t="str">
        <f>SUM(G97:G102)</f>
        <v>0</v>
      </c>
      <c r="H96" s="41" t="str">
        <f>SUM(H97:H102)</f>
        <v>0</v>
      </c>
      <c r="I96" s="41" t="str">
        <f>SUM(I97:I102)</f>
        <v>0</v>
      </c>
      <c r="J96" s="237" t="str">
        <f>SUM(J97:J102)</f>
        <v>0</v>
      </c>
      <c r="K96" s="145"/>
      <c r="L96" s="217" t="str">
        <f>IFERROR(SUM(D96:I96)/C96,"")</f>
        <v>0</v>
      </c>
    </row>
    <row r="97" spans="1:22">
      <c r="A97" s="136" t="s">
        <v>77</v>
      </c>
      <c r="B97" s="133">
        <v>75</v>
      </c>
      <c r="C97" s="137">
        <v>0</v>
      </c>
      <c r="D97" s="137">
        <v>0</v>
      </c>
      <c r="E97" s="137">
        <v>0</v>
      </c>
      <c r="F97" s="137">
        <v>0</v>
      </c>
      <c r="G97" s="137">
        <v>0</v>
      </c>
      <c r="H97" s="137">
        <v>0</v>
      </c>
      <c r="I97" s="137">
        <v>0</v>
      </c>
      <c r="J97" s="238">
        <v>0</v>
      </c>
      <c r="K97" s="145"/>
      <c r="L97" s="217" t="str">
        <f>IFERROR(SUM(D97:I97)/C97,"")</f>
        <v>0</v>
      </c>
    </row>
    <row r="98" spans="1:22">
      <c r="A98" s="136" t="s">
        <v>78</v>
      </c>
      <c r="B98" s="133">
        <v>76</v>
      </c>
      <c r="C98" s="137">
        <v>0</v>
      </c>
      <c r="D98" s="137">
        <v>0</v>
      </c>
      <c r="E98" s="137">
        <v>0</v>
      </c>
      <c r="F98" s="137">
        <v>0</v>
      </c>
      <c r="G98" s="137">
        <v>0</v>
      </c>
      <c r="H98" s="137">
        <v>0</v>
      </c>
      <c r="I98" s="137">
        <v>0</v>
      </c>
      <c r="J98" s="238">
        <v>0</v>
      </c>
      <c r="K98" s="145"/>
      <c r="L98" s="217" t="str">
        <f>IFERROR(SUM(D98:I98)/C98,"")</f>
        <v>0</v>
      </c>
    </row>
    <row r="99" spans="1:22" customHeight="1" ht="25.5">
      <c r="A99" s="136" t="s">
        <v>79</v>
      </c>
      <c r="B99" s="133">
        <v>77</v>
      </c>
      <c r="C99" s="137">
        <v>0</v>
      </c>
      <c r="D99" s="137">
        <v>0</v>
      </c>
      <c r="E99" s="137">
        <v>0</v>
      </c>
      <c r="F99" s="137">
        <v>0</v>
      </c>
      <c r="G99" s="137">
        <v>0</v>
      </c>
      <c r="H99" s="137">
        <v>0</v>
      </c>
      <c r="I99" s="137">
        <v>0</v>
      </c>
      <c r="J99" s="238">
        <v>0</v>
      </c>
      <c r="K99" s="145"/>
      <c r="L99" s="217" t="str">
        <f>IFERROR(SUM(D99:I99)/C99,"")</f>
        <v>0</v>
      </c>
    </row>
    <row r="100" spans="1:22" customHeight="1" ht="25.5">
      <c r="A100" s="136" t="s">
        <v>80</v>
      </c>
      <c r="B100" s="133">
        <v>78</v>
      </c>
      <c r="C100" s="137">
        <v>0</v>
      </c>
      <c r="D100" s="137">
        <v>0</v>
      </c>
      <c r="E100" s="137">
        <v>0</v>
      </c>
      <c r="F100" s="137">
        <v>0</v>
      </c>
      <c r="G100" s="137">
        <v>0</v>
      </c>
      <c r="H100" s="137">
        <v>0</v>
      </c>
      <c r="I100" s="137">
        <v>0</v>
      </c>
      <c r="J100" s="238">
        <v>0</v>
      </c>
      <c r="K100" s="145"/>
      <c r="L100" s="217" t="str">
        <f>IFERROR(SUM(D100:I100)/C100,"")</f>
        <v>0</v>
      </c>
    </row>
    <row r="101" spans="1:22" customHeight="1" ht="25.5">
      <c r="A101" s="136" t="s">
        <v>81</v>
      </c>
      <c r="B101" s="133">
        <v>79</v>
      </c>
      <c r="C101" s="135">
        <v>0</v>
      </c>
      <c r="D101" s="135">
        <v>0</v>
      </c>
      <c r="E101" s="135">
        <v>0</v>
      </c>
      <c r="F101" s="135">
        <v>0</v>
      </c>
      <c r="G101" s="135">
        <v>0</v>
      </c>
      <c r="H101" s="135">
        <v>0</v>
      </c>
      <c r="I101" s="135">
        <v>0</v>
      </c>
      <c r="J101" s="236">
        <v>0</v>
      </c>
      <c r="K101" s="145"/>
      <c r="L101" s="217" t="str">
        <f>IFERROR(SUM(D101:I101)/C101,"")</f>
        <v>0</v>
      </c>
    </row>
    <row r="102" spans="1:22" customHeight="1" ht="25.5">
      <c r="A102" s="136" t="s">
        <v>82</v>
      </c>
      <c r="B102" s="133">
        <v>80</v>
      </c>
      <c r="C102" s="135">
        <v>0</v>
      </c>
      <c r="D102" s="135">
        <v>0</v>
      </c>
      <c r="E102" s="135">
        <v>0</v>
      </c>
      <c r="F102" s="135">
        <v>0</v>
      </c>
      <c r="G102" s="135">
        <v>0</v>
      </c>
      <c r="H102" s="135">
        <v>0</v>
      </c>
      <c r="I102" s="135">
        <v>0</v>
      </c>
      <c r="J102" s="236">
        <v>0</v>
      </c>
      <c r="K102" s="145"/>
      <c r="L102" s="217" t="str">
        <f>IFERROR(SUM(D102:I102)/C102,"")</f>
        <v>0</v>
      </c>
    </row>
    <row r="103" spans="1:22">
      <c r="A103" s="138" t="s">
        <v>83</v>
      </c>
      <c r="B103" s="133">
        <v>81</v>
      </c>
      <c r="C103" s="41" t="str">
        <f>SUM(C79:C96)</f>
        <v>0</v>
      </c>
      <c r="D103" s="41" t="str">
        <f>SUM(D79:D96)</f>
        <v>0</v>
      </c>
      <c r="E103" s="41" t="str">
        <f>SUM(E79:E96)</f>
        <v>0</v>
      </c>
      <c r="F103" s="41" t="str">
        <f>SUM(F79:F96)</f>
        <v>0</v>
      </c>
      <c r="G103" s="41" t="str">
        <f>SUM(G79:G96)</f>
        <v>0</v>
      </c>
      <c r="H103" s="41" t="str">
        <f>SUM(H79:H96)</f>
        <v>0</v>
      </c>
      <c r="I103" s="41" t="str">
        <f>SUM(I79:I96)</f>
        <v>0</v>
      </c>
      <c r="J103" s="237" t="str">
        <f>SUM(J79:J96)</f>
        <v>0</v>
      </c>
      <c r="K103" s="145"/>
      <c r="L103" s="217" t="str">
        <f>IFERROR(SUM(D103:I103)/C103,"")</f>
        <v>0</v>
      </c>
    </row>
    <row r="104" spans="1:22" customHeight="1" ht="25.5">
      <c r="A104" s="136" t="s">
        <v>84</v>
      </c>
      <c r="B104" s="133">
        <v>82</v>
      </c>
      <c r="C104" s="135">
        <v>0</v>
      </c>
      <c r="D104" s="139" t="s">
        <v>59</v>
      </c>
      <c r="E104" s="135">
        <v>0</v>
      </c>
      <c r="F104" s="135">
        <v>0</v>
      </c>
      <c r="G104" s="140" t="s">
        <v>59</v>
      </c>
      <c r="H104" s="140" t="s">
        <v>59</v>
      </c>
      <c r="I104" s="139" t="s">
        <v>59</v>
      </c>
      <c r="J104" s="221" t="s">
        <v>59</v>
      </c>
      <c r="K104" s="145"/>
      <c r="L104" s="215"/>
    </row>
    <row r="105" spans="1:22">
      <c r="A105" s="136" t="s">
        <v>85</v>
      </c>
      <c r="B105" s="133">
        <v>83</v>
      </c>
      <c r="C105" s="135">
        <v>0</v>
      </c>
      <c r="D105" s="139" t="s">
        <v>59</v>
      </c>
      <c r="E105" s="135">
        <v>0</v>
      </c>
      <c r="F105" s="135">
        <v>0</v>
      </c>
      <c r="G105" s="135">
        <v>0</v>
      </c>
      <c r="H105" s="135">
        <v>0</v>
      </c>
      <c r="I105" s="139" t="s">
        <v>59</v>
      </c>
      <c r="J105" s="221" t="s">
        <v>59</v>
      </c>
      <c r="K105" s="145"/>
      <c r="L105" s="215"/>
    </row>
    <row r="106" spans="1:22" customHeight="1" ht="25.5">
      <c r="A106" s="136" t="s">
        <v>86</v>
      </c>
      <c r="B106" s="133">
        <v>84</v>
      </c>
      <c r="C106" s="135">
        <v>0</v>
      </c>
      <c r="D106" s="139" t="s">
        <v>59</v>
      </c>
      <c r="E106" s="135">
        <v>0</v>
      </c>
      <c r="F106" s="135">
        <v>0</v>
      </c>
      <c r="G106" s="135">
        <v>0</v>
      </c>
      <c r="H106" s="135">
        <v>0</v>
      </c>
      <c r="I106" s="139" t="s">
        <v>59</v>
      </c>
      <c r="J106" s="221" t="s">
        <v>59</v>
      </c>
      <c r="K106" s="145"/>
      <c r="L106" s="215"/>
    </row>
    <row r="107" spans="1:22" customHeight="1" ht="12.75">
      <c r="A107" s="138" t="s">
        <v>87</v>
      </c>
      <c r="B107" s="133">
        <v>85</v>
      </c>
      <c r="C107" s="41" t="str">
        <f>C103+C67+C32</f>
        <v>0</v>
      </c>
      <c r="D107" s="41" t="str">
        <f>D103+D67+D32</f>
        <v>0</v>
      </c>
      <c r="E107" s="41" t="str">
        <f>E103+E67+E32</f>
        <v>0</v>
      </c>
      <c r="F107" s="41" t="str">
        <f>F103+F67+F32</f>
        <v>0</v>
      </c>
      <c r="G107" s="41" t="str">
        <f>G103+G67+G32</f>
        <v>0</v>
      </c>
      <c r="H107" s="41" t="str">
        <f>H103+H67+H32</f>
        <v>0</v>
      </c>
      <c r="I107" s="41" t="str">
        <f>I103+I67+I32</f>
        <v>0</v>
      </c>
      <c r="J107" s="237" t="str">
        <f>J103+J67+J32</f>
        <v>0</v>
      </c>
      <c r="K107" s="145"/>
      <c r="L107" s="215"/>
    </row>
  </sheetData>
  <sheetProtection formatCells="0" formatColumns="0" formatRows="0" autoFilter="0" pivotTables="0"/>
  <mergeCells>
    <mergeCell ref="L76:L77"/>
    <mergeCell ref="D40:I40"/>
    <mergeCell ref="A76:A77"/>
    <mergeCell ref="B76:B77"/>
    <mergeCell ref="C76:C77"/>
    <mergeCell ref="D76:I76"/>
    <mergeCell ref="A40:A41"/>
    <mergeCell ref="B40:B41"/>
    <mergeCell ref="J40:J41"/>
    <mergeCell ref="J76:J77"/>
    <mergeCell ref="C40:C41"/>
    <mergeCell ref="C5:C6"/>
    <mergeCell ref="A5:A6"/>
    <mergeCell ref="L5:L6"/>
    <mergeCell ref="L40:L41"/>
    <mergeCell ref="B5:B6"/>
    <mergeCell ref="D5:I5"/>
    <mergeCell ref="J5:J6"/>
  </mergeCells>
  <conditionalFormatting sqref="C8:C9">
    <cfRule type="expression" dxfId="0" priority="1">
      <formula>"Если((сумм($D$8:$I$8)/$C$8)&lt;10)"</formula>
    </cfRule>
  </conditionalFormatting>
  <conditionalFormatting sqref="L8:L30">
    <cfRule type="cellIs" dxfId="1" priority="2" operator="greaterThan">
      <formula>1000</formula>
    </cfRule>
    <cfRule type="cellIs" dxfId="2" priority="3" operator="between">
      <formula>0</formula>
      <formula>30</formula>
    </cfRule>
  </conditionalFormatting>
  <conditionalFormatting sqref="L32">
    <cfRule type="cellIs" dxfId="1" priority="4" operator="greaterThan">
      <formula>1000</formula>
    </cfRule>
    <cfRule type="cellIs" dxfId="2" priority="5" operator="between">
      <formula>0</formula>
      <formula>30</formula>
    </cfRule>
  </conditionalFormatting>
  <conditionalFormatting sqref="L43:L58">
    <cfRule type="cellIs" dxfId="3" priority="6" operator="greaterThan">
      <formula>10000</formula>
    </cfRule>
    <cfRule type="cellIs" dxfId="4" priority="7" operator="between">
      <formula>0</formula>
      <formula>50</formula>
    </cfRule>
  </conditionalFormatting>
  <conditionalFormatting sqref="L60:L67">
    <cfRule type="cellIs" dxfId="3" priority="8" operator="greaterThan">
      <formula>10000</formula>
    </cfRule>
    <cfRule type="cellIs" dxfId="4" priority="9" operator="between">
      <formula>0</formula>
      <formula>50</formula>
    </cfRule>
  </conditionalFormatting>
  <conditionalFormatting sqref="L79:L94">
    <cfRule type="cellIs" dxfId="3" priority="10" operator="greaterThan">
      <formula>10000</formula>
    </cfRule>
    <cfRule type="cellIs" dxfId="4" priority="11" operator="between">
      <formula>0</formula>
      <formula>50</formula>
    </cfRule>
  </conditionalFormatting>
  <conditionalFormatting sqref="L96:L103">
    <cfRule type="cellIs" dxfId="3" priority="12" operator="greaterThan">
      <formula>10000</formula>
    </cfRule>
    <cfRule type="cellIs" dxfId="4" priority="13" operator="between">
      <formula>0</formula>
      <formula>50</formula>
    </cfRule>
  </conditionalFormatting>
  <conditionalFormatting sqref="C8">
    <cfRule type="expression" dxfId="0" priority="14">
      <formula>"Если((сумм($D$8:$I$8)/$C$8)&lt;10)"</formula>
    </cfRule>
  </conditionalFormatting>
  <conditionalFormatting sqref="L8:L23">
    <cfRule type="cellIs" dxfId="1" priority="15" operator="greaterThan">
      <formula>1000</formula>
    </cfRule>
    <cfRule type="cellIs" dxfId="2" priority="16" operator="between">
      <formula>0</formula>
      <formula>30</formula>
    </cfRule>
  </conditionalFormatting>
  <conditionalFormatting sqref="L25:L32">
    <cfRule type="cellIs" dxfId="1" priority="17" operator="greaterThan">
      <formula>1000</formula>
    </cfRule>
    <cfRule type="cellIs" dxfId="2" priority="18" operator="between">
      <formula>0</formula>
      <formula>30</formula>
    </cfRule>
  </conditionalFormatting>
  <dataValidations count="69">
    <dataValidation type="decimal" operator="greaterThanOrEqual" allowBlank="1" showDropDown="0" showInputMessage="1" showErrorMessage="1" error="Значение в ячейке должно быть числовым." sqref="C68:C70">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104:C106">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C33:C35">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E105:H106">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E34:H3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E69:H70">
      <formula1>0</formula1>
    </dataValidation>
    <dataValidation type="decimal" operator="greaterThanOrEqual" allowBlank="1" showDropDown="0" showInputMessage="1" showErrorMessage="1" error="Значение в ячейке должно быть числовым." sqref="E33:F33">
      <formula1>0</formula1>
    </dataValidation>
    <dataValidation type="decimal" operator="greaterThanOrEqual" allowBlank="1" showDropDown="0" showInputMessage="1" showErrorMessage="1" error="Значение в ячейке должно быть числовым." sqref="E68:F68">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E104:F104">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E105:H106">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E34:H3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E69:H70">
      <formula1>0</formula1>
    </dataValidation>
    <dataValidation type="decimal" operator="greaterThanOrEqual" allowBlank="1" showDropDown="0" showInputMessage="1" showErrorMessage="1" error="Значение в ячейке должно быть числовым." sqref="E33:F33">
      <formula1>0</formula1>
    </dataValidation>
    <dataValidation type="decimal" operator="greaterThanOrEqual" allowBlank="1" showDropDown="0" showInputMessage="1" showErrorMessage="1" error="Значение в ячейке должно быть числовым." sqref="E68:F68">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E104:F104">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E105:H106">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E34:H3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E69:H70">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E105:H106">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E34:H3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E69:H70">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sqref="C26:I31">
      <formula1>0</formula1>
    </dataValidation>
    <dataValidation type="decimal" operator="greaterThanOrEqual" allowBlank="1" showDropDown="0" showInputMessage="1" showErrorMessage="1" error="Значение в ячейке должно быть числовым." sqref="C8:I24">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sqref="C61:I66">
      <formula1>0</formula1>
    </dataValidation>
    <dataValidation type="decimal" operator="greaterThanOrEqual" allowBlank="1" showDropDown="0" showInputMessage="1" showErrorMessage="1" error="Значение в ячейке должно быть числовым." sqref="C43:I59">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prompt="Просмотры указывают в тысячах единиц." sqref="J43:J59">
      <formula1>0</formula1>
    </dataValidation>
    <dataValidation type="decimal" operator="greaterThanOrEqual" allowBlank="1" showDropDown="0" showInputMessage="1" showErrorMessage="1" error="Значение в ячейке должно быть числовым." sqref="C79:J95">
      <formula1>0</formula1>
    </dataValidation>
    <dataValidation type="decimal" operator="greaterThanOrEqual" allowBlank="1" showDropDown="0" showInputMessage="1" showErrorMessage="1" error="Значение в ячейке должно быть числовым." prompt="Просмотры указывают в тысячах единиц." sqref="J61:J66">
      <formula1>0</formula1>
    </dataValidation>
    <dataValidation type="decimal" operator="greaterThanOrEqual" allowBlank="1" showDropDown="0" showInputMessage="1" showErrorMessage="1" error="Значение в ячейке должно быть числовым." prompt="Просмотры указывают в тысячах единиц." sqref="J8:J24">
      <formula1>0</formula1>
    </dataValidation>
    <dataValidation type="decimal" operator="greaterThanOrEqual" allowBlank="1" showDropDown="0" showInputMessage="1" showErrorMessage="1" error="Значение в ячейке должно быть числовым." sqref="C97:J102">
      <formula1>0</formula1>
    </dataValidation>
    <dataValidation type="decimal" operator="greaterThanOrEqual" allowBlank="1" showDropDown="0" showInputMessage="1" showErrorMessage="1" error="Значение в ячейке должно быть числовым." prompt="Просмотры указывают в тысячах единиц." sqref="J26:J31">
      <formula1>0</formula1>
    </dataValidation>
  </dataValidations>
  <printOptions gridLines="false" gridLinesSet="true"/>
  <pageMargins left="0.43307086614173" right="0.43307086614173" top="0.59055118110236" bottom="0.43307086614173" header="0.31496062992126" footer="0.31496062992126"/>
  <pageSetup paperSize="9" orientation="landscape" scale="90" fitToHeight="1" fitToWidth="1" pageOrder="downThenOver" r:id="rId1ps"/>
  <headerFooter differentOddEven="false" differentFirst="true" scaleWithDoc="true" alignWithMargins="true">
    <oddHeader>&amp;C&amp;"Times New Roman,обычный"&amp;P</oddHeader>
    <oddFooter/>
    <evenHeader/>
    <evenFooter/>
    <firstHeader>&amp;C&amp;P</firstHeader>
    <firstFooter/>
  </headerFooter>
  <rowBreaks count="1" manualBreakCount="1">
    <brk id="71" man="1" max="16383"/>
  </rowBreaks>
  <legacyDrawing r:id="rId_comments_vml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H33"/>
  <sheetViews>
    <sheetView tabSelected="0" workbookViewId="0" showGridLines="true" showRowColHeaders="1">
      <selection activeCell="C24" sqref="C24"/>
    </sheetView>
  </sheetViews>
  <sheetFormatPr customHeight="true" defaultRowHeight="12.75" defaultColWidth="8.7109375" outlineLevelRow="0" outlineLevelCol="0"/>
  <cols>
    <col min="1" max="1" width="87.140625" customWidth="true" style="22"/>
    <col min="2" max="2" width="6.7109375" customWidth="true" style="22"/>
    <col min="3" max="3" width="11" customWidth="true" style="22"/>
    <col min="4" max="4" width="11" customWidth="true" style="56"/>
    <col min="5" max="5" width="11" customWidth="true" style="56"/>
    <col min="6" max="6" width="11" customWidth="true" style="56"/>
    <col min="7" max="7" width="8.7109375" style="22"/>
    <col min="8" max="8" width="48.7109375" customWidth="true" style="22"/>
    <col min="9" max="9" width="8.7109375" style="22"/>
  </cols>
  <sheetData>
    <row r="1" spans="1:86" customHeight="1" ht="15.75" s="21" customFormat="1">
      <c r="A1" s="57" t="s">
        <v>88</v>
      </c>
      <c r="B1" s="58"/>
      <c r="C1" s="59"/>
      <c r="D1" s="60"/>
      <c r="E1" s="60"/>
      <c r="F1" s="60"/>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row>
    <row r="2" spans="1:86" customHeight="1" ht="9">
      <c r="A2" s="61"/>
      <c r="B2" s="61"/>
      <c r="C2" s="62"/>
      <c r="D2" s="63"/>
      <c r="E2" s="63"/>
      <c r="F2" s="6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row>
    <row r="3" spans="1:86">
      <c r="A3" s="59"/>
      <c r="B3" s="61"/>
      <c r="C3" s="62"/>
      <c r="D3" s="63"/>
      <c r="E3" s="63"/>
      <c r="F3" s="64"/>
      <c r="G3" s="53"/>
      <c r="H3" s="251" t="s">
        <v>89</v>
      </c>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row>
    <row r="4" spans="1:86" customHeight="1" ht="38.25" s="23" customFormat="1">
      <c r="A4" s="65" t="s">
        <v>90</v>
      </c>
      <c r="B4" s="65" t="s">
        <v>22</v>
      </c>
      <c r="C4" s="65" t="s">
        <v>91</v>
      </c>
      <c r="D4" s="65" t="s">
        <v>92</v>
      </c>
      <c r="E4" s="65" t="s">
        <v>93</v>
      </c>
      <c r="F4" s="65" t="s">
        <v>94</v>
      </c>
      <c r="G4" s="52"/>
      <c r="H4" s="322" t="s">
        <v>95</v>
      </c>
      <c r="I4" s="323"/>
      <c r="J4" s="323"/>
      <c r="K4" s="323"/>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row>
    <row r="5" spans="1:86">
      <c r="A5" s="66">
        <v>1</v>
      </c>
      <c r="B5" s="66">
        <v>2</v>
      </c>
      <c r="C5" s="66">
        <v>3</v>
      </c>
      <c r="D5" s="67">
        <v>4</v>
      </c>
      <c r="E5" s="67">
        <v>5</v>
      </c>
      <c r="F5" s="67">
        <v>6</v>
      </c>
      <c r="G5" s="53"/>
      <c r="H5" s="322"/>
      <c r="I5" s="323"/>
      <c r="J5" s="323"/>
      <c r="K5" s="32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row>
    <row r="6" spans="1:86" customHeight="1" ht="25.5">
      <c r="A6" s="155" t="s">
        <v>96</v>
      </c>
      <c r="B6" s="156">
        <v>86</v>
      </c>
      <c r="C6" s="42" t="str">
        <f>SUM(D6:F6)</f>
        <v>0</v>
      </c>
      <c r="D6" s="41" t="str">
        <f>SUM(D7:D8)</f>
        <v>0</v>
      </c>
      <c r="E6" s="41" t="str">
        <f>SUM(E7:E8)</f>
        <v>0</v>
      </c>
      <c r="F6" s="41" t="str">
        <f>SUM(F7:F8)</f>
        <v>0</v>
      </c>
      <c r="G6" s="53"/>
      <c r="H6" s="253"/>
      <c r="I6" s="253" t="s">
        <v>97</v>
      </c>
      <c r="J6" s="253" t="s">
        <v>98</v>
      </c>
      <c r="K6" s="253" t="s">
        <v>99</v>
      </c>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row>
    <row r="7" spans="1:86">
      <c r="A7" s="68" t="s">
        <v>100</v>
      </c>
      <c r="B7" s="156">
        <v>87</v>
      </c>
      <c r="C7" s="42" t="str">
        <f>SUM(D7:F7)</f>
        <v>0</v>
      </c>
      <c r="D7" s="40">
        <v>24</v>
      </c>
      <c r="E7" s="40">
        <v>0</v>
      </c>
      <c r="F7" s="40">
        <v>0</v>
      </c>
      <c r="G7" s="53"/>
      <c r="H7" s="254" t="s">
        <v>101</v>
      </c>
      <c r="I7" s="277" t="str">
        <f>D7</f>
        <v>0</v>
      </c>
      <c r="J7" s="277" t="str">
        <f>E7</f>
        <v>0</v>
      </c>
      <c r="K7" s="277" t="str">
        <f>F7</f>
        <v>0</v>
      </c>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row>
    <row r="8" spans="1:86">
      <c r="A8" s="68" t="s">
        <v>102</v>
      </c>
      <c r="B8" s="156">
        <v>88</v>
      </c>
      <c r="C8" s="42" t="str">
        <f>SUM(D8:F8)</f>
        <v>0</v>
      </c>
      <c r="D8" s="40">
        <v>37</v>
      </c>
      <c r="E8" s="40">
        <v>20</v>
      </c>
      <c r="F8" s="40">
        <v>0</v>
      </c>
      <c r="G8" s="53"/>
      <c r="H8" s="254" t="s">
        <v>103</v>
      </c>
      <c r="I8" s="277" t="str">
        <f>D8</f>
        <v>0</v>
      </c>
      <c r="J8" s="277" t="str">
        <f>E8</f>
        <v>0</v>
      </c>
      <c r="K8" s="277" t="str">
        <f>F8</f>
        <v>0</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row>
    <row r="9" spans="1:86">
      <c r="A9" s="69" t="s">
        <v>104</v>
      </c>
      <c r="B9" s="156">
        <v>89</v>
      </c>
      <c r="C9" s="42" t="str">
        <f>SUM(D9:F9)</f>
        <v>0</v>
      </c>
      <c r="D9" s="42" t="str">
        <f>D11+D13+D15+D17+D19+D21</f>
        <v>0</v>
      </c>
      <c r="E9" s="42" t="str">
        <f>E11+E13+E15+E17+E19+E21</f>
        <v>0</v>
      </c>
      <c r="F9" s="42" t="str">
        <f>F11+F13+F15+F17+F19+F21</f>
        <v>0</v>
      </c>
      <c r="G9" s="54"/>
      <c r="H9" s="254" t="s">
        <v>105</v>
      </c>
      <c r="I9" s="278" t="str">
        <f>'р7. финансы'!C15+'р7. финансы'!C38</f>
        <v>0</v>
      </c>
      <c r="J9" s="278" t="str">
        <f>'р7. финансы'!D15+'р7. финансы'!D38</f>
        <v>0</v>
      </c>
      <c r="K9" s="278" t="str">
        <f>'р7. финансы'!E15+'р7. финансы'!E38</f>
        <v>0</v>
      </c>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row>
    <row r="10" spans="1:86">
      <c r="A10" s="69" t="s">
        <v>106</v>
      </c>
      <c r="B10" s="156">
        <v>90</v>
      </c>
      <c r="C10" s="42" t="str">
        <f>SUM(D10:F10)</f>
        <v>0</v>
      </c>
      <c r="D10" s="42" t="str">
        <f>D12+D14+D16+D18+D20+D22</f>
        <v>0</v>
      </c>
      <c r="E10" s="42" t="str">
        <f>E12+E14+E16+E18+E20+E22</f>
        <v>0</v>
      </c>
      <c r="F10" s="42" t="str">
        <f>F12+F14+F16+F18+F20+F22</f>
        <v>0</v>
      </c>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row>
    <row r="11" spans="1:86">
      <c r="A11" s="68" t="s">
        <v>107</v>
      </c>
      <c r="B11" s="156">
        <v>91</v>
      </c>
      <c r="C11" s="42" t="str">
        <f>SUM(D11:F11)</f>
        <v>0</v>
      </c>
      <c r="D11" s="40">
        <v>107</v>
      </c>
      <c r="E11" s="40">
        <v>3</v>
      </c>
      <c r="F11" s="40">
        <v>0</v>
      </c>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row>
    <row r="12" spans="1:86">
      <c r="A12" s="70" t="s">
        <v>108</v>
      </c>
      <c r="B12" s="156">
        <v>92</v>
      </c>
      <c r="C12" s="42" t="str">
        <f>SUM(D12:F12)</f>
        <v>0</v>
      </c>
      <c r="D12" s="40">
        <v>1407</v>
      </c>
      <c r="E12" s="40">
        <v>67</v>
      </c>
      <c r="F12" s="40">
        <v>0</v>
      </c>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row>
    <row r="13" spans="1:86">
      <c r="A13" s="68" t="s">
        <v>109</v>
      </c>
      <c r="B13" s="156">
        <v>93</v>
      </c>
      <c r="C13" s="42" t="str">
        <f>SUM(D13:F13)</f>
        <v>0</v>
      </c>
      <c r="D13" s="40">
        <v>2</v>
      </c>
      <c r="E13" s="40">
        <v>1</v>
      </c>
      <c r="F13" s="40">
        <v>0</v>
      </c>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row>
    <row r="14" spans="1:86">
      <c r="A14" s="70" t="s">
        <v>108</v>
      </c>
      <c r="B14" s="156">
        <v>94</v>
      </c>
      <c r="C14" s="42" t="str">
        <f>SUM(D14:F14)</f>
        <v>0</v>
      </c>
      <c r="D14" s="40">
        <v>0</v>
      </c>
      <c r="E14" s="40">
        <v>33</v>
      </c>
      <c r="F14" s="40">
        <v>0</v>
      </c>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row>
    <row r="15" spans="1:86">
      <c r="A15" s="68" t="s">
        <v>110</v>
      </c>
      <c r="B15" s="156">
        <v>95</v>
      </c>
      <c r="C15" s="42" t="str">
        <f>SUM(D15:F15)</f>
        <v>0</v>
      </c>
      <c r="D15" s="40">
        <v>0</v>
      </c>
      <c r="E15" s="40">
        <v>1</v>
      </c>
      <c r="F15" s="40">
        <v>0</v>
      </c>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row>
    <row r="16" spans="1:86">
      <c r="A16" s="70" t="s">
        <v>111</v>
      </c>
      <c r="B16" s="156">
        <v>96</v>
      </c>
      <c r="C16" s="42" t="str">
        <f>SUM(D16:F16)</f>
        <v>0</v>
      </c>
      <c r="D16" s="40">
        <v>0</v>
      </c>
      <c r="E16" s="40">
        <v>21</v>
      </c>
      <c r="F16" s="40">
        <v>0</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row>
    <row r="17" spans="1:86">
      <c r="A17" s="68" t="s">
        <v>112</v>
      </c>
      <c r="B17" s="156">
        <v>97</v>
      </c>
      <c r="C17" s="42" t="str">
        <f>SUM(D17:F17)</f>
        <v>0</v>
      </c>
      <c r="D17" s="40">
        <v>0</v>
      </c>
      <c r="E17" s="40">
        <v>7</v>
      </c>
      <c r="F17" s="40">
        <v>0</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row>
    <row r="18" spans="1:86">
      <c r="A18" s="70" t="s">
        <v>111</v>
      </c>
      <c r="B18" s="156">
        <v>98</v>
      </c>
      <c r="C18" s="42" t="str">
        <f>SUM(D18:F18)</f>
        <v>0</v>
      </c>
      <c r="D18" s="40">
        <v>0</v>
      </c>
      <c r="E18" s="40">
        <v>208</v>
      </c>
      <c r="F18" s="40">
        <v>0</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row>
    <row r="19" spans="1:86">
      <c r="A19" s="68" t="s">
        <v>113</v>
      </c>
      <c r="B19" s="156">
        <v>99</v>
      </c>
      <c r="C19" s="42" t="str">
        <f>SUM(D19:F19)</f>
        <v>0</v>
      </c>
      <c r="D19" s="40">
        <v>0</v>
      </c>
      <c r="E19" s="40">
        <v>84</v>
      </c>
      <c r="F19" s="40">
        <v>0</v>
      </c>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row>
    <row r="20" spans="1:86">
      <c r="A20" s="70" t="s">
        <v>108</v>
      </c>
      <c r="B20" s="156">
        <v>100</v>
      </c>
      <c r="C20" s="42" t="str">
        <f>SUM(D20:F20)</f>
        <v>0</v>
      </c>
      <c r="D20" s="40">
        <v>0</v>
      </c>
      <c r="E20" s="40">
        <v>634</v>
      </c>
      <c r="F20" s="40">
        <v>0</v>
      </c>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row>
    <row r="21" spans="1:86">
      <c r="A21" s="68" t="s">
        <v>114</v>
      </c>
      <c r="B21" s="156">
        <v>101</v>
      </c>
      <c r="C21" s="42" t="str">
        <f>SUM(D21:F21)</f>
        <v>0</v>
      </c>
      <c r="D21" s="40">
        <v>192</v>
      </c>
      <c r="E21" s="40">
        <v>0</v>
      </c>
      <c r="F21" s="40">
        <v>0</v>
      </c>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row>
    <row r="22" spans="1:86">
      <c r="A22" s="70" t="s">
        <v>111</v>
      </c>
      <c r="B22" s="156">
        <v>102</v>
      </c>
      <c r="C22" s="42" t="str">
        <f>SUM(D22:F22)</f>
        <v>0</v>
      </c>
      <c r="D22" s="40">
        <v>6990</v>
      </c>
      <c r="E22" s="40">
        <v>0</v>
      </c>
      <c r="F22" s="40">
        <v>0</v>
      </c>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row>
    <row r="23" spans="1:86" customHeight="1" ht="15">
      <c r="A23" s="71" t="s">
        <v>115</v>
      </c>
      <c r="B23" s="156">
        <v>103</v>
      </c>
      <c r="C23" s="42" t="s">
        <v>59</v>
      </c>
      <c r="D23" s="40">
        <v>625</v>
      </c>
      <c r="E23" s="40">
        <v>0</v>
      </c>
      <c r="F23" s="40">
        <v>0</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row>
    <row r="24" spans="1:86">
      <c r="A24" s="71" t="s">
        <v>116</v>
      </c>
      <c r="B24" s="156">
        <v>104</v>
      </c>
      <c r="C24" s="42" t="str">
        <f>SUM(D24:F24)</f>
        <v>0</v>
      </c>
      <c r="D24" s="40">
        <v>216</v>
      </c>
      <c r="E24" s="40">
        <v>2</v>
      </c>
      <c r="F24" s="40">
        <v>0</v>
      </c>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row>
    <row r="33" spans="1:86" customHeight="1" ht="12.75">
      <c r="C33" s="55"/>
    </row>
  </sheetData>
  <sheetProtection sheet="1" objects="1" scenarios="1" formatCells="0" formatColumns="0" formatRows="0" autoFilter="0" pivotTables="0"/>
  <mergeCells>
    <mergeCell ref="H4:K5"/>
  </mergeCells>
  <conditionalFormatting sqref="I7:I8">
    <cfRule type="expression" dxfId="5" priority="1">
      <formula>AND($I$7+$I$8=0,$I$9&gt;0)</formula>
    </cfRule>
  </conditionalFormatting>
  <conditionalFormatting sqref="J7:J8">
    <cfRule type="expression" dxfId="6" priority="2">
      <formula>AND($J$7+$J$8=0,$J$9&gt;0)</formula>
    </cfRule>
  </conditionalFormatting>
  <conditionalFormatting sqref="K7:K8">
    <cfRule type="expression" dxfId="7" priority="3">
      <formula>AND($K$7+$K$8=0,$K$9&gt;0)</formula>
    </cfRule>
  </conditionalFormatting>
  <dataValidations count="6">
    <dataValidation type="whole" operator="greaterThanOrEqual" allowBlank="1" showDropDown="0" showInputMessage="1" showErrorMessage="1" error="Значение должно быть числовым." sqref="D7:F8">
      <formula1>0</formula1>
    </dataValidation>
    <dataValidation type="whole" operator="greaterThanOrEqual" allowBlank="1" showDropDown="0" showInputMessage="1" showErrorMessage="1" error="Значение должно быть числовым." sqref="D11:F24">
      <formula1>0</formula1>
    </dataValidation>
    <dataValidation type="whole" operator="greaterThanOrEqual" allowBlank="1" showDropDown="0" showInputMessage="1" showErrorMessage="1" error="Значение должно быть числовым." sqref="D7:F8">
      <formula1>0</formula1>
    </dataValidation>
    <dataValidation type="whole" operator="greaterThanOrEqual" allowBlank="1" showDropDown="0" showInputMessage="1" showErrorMessage="1" error="Значение должно быть числовым." sqref="D11:F24">
      <formula1>0</formula1>
    </dataValidation>
    <dataValidation type="whole" operator="greaterThanOrEqual" allowBlank="1" showDropDown="0" showInputMessage="1" showErrorMessage="1" error="Значение должно быть числовым." sqref="D7:F8">
      <formula1>0</formula1>
    </dataValidation>
    <dataValidation type="whole" operator="greaterThanOrEqual" allowBlank="1" showDropDown="0" showInputMessage="1" showErrorMessage="1" error="Значение должно быть числовым." sqref="D11:F24">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C51"/>
  <sheetViews>
    <sheetView tabSelected="0" workbookViewId="0" showGridLines="true" showRowColHeaders="1" topLeftCell="A4">
      <selection activeCell="C51" sqref="C51"/>
    </sheetView>
  </sheetViews>
  <sheetFormatPr defaultRowHeight="14.4" defaultColWidth="8.7109375" outlineLevelRow="0" outlineLevelCol="0"/>
  <cols>
    <col min="1" max="1" width="88.5703125" customWidth="true" style="146"/>
    <col min="2" max="2" width="6" customWidth="true" style="170"/>
    <col min="3" max="3" width="10.5703125" customWidth="true" style="170"/>
    <col min="4" max="4" width="10.5703125" customWidth="true" style="146"/>
    <col min="5" max="5" width="10.5703125" customWidth="true" style="146"/>
    <col min="6" max="6" width="10.5703125" customWidth="true" style="146"/>
    <col min="7" max="7" width="8.7109375" style="146"/>
    <col min="8" max="8" width="76.85546875" customWidth="true" style="146"/>
    <col min="9" max="9" width="8.7109375" style="146"/>
  </cols>
  <sheetData>
    <row r="1" spans="1:81" customHeight="1" ht="15.75" s="21" customFormat="1">
      <c r="A1" s="76" t="s">
        <v>117</v>
      </c>
      <c r="B1" s="77"/>
      <c r="C1" s="77"/>
      <c r="D1" s="78"/>
      <c r="E1" s="78"/>
      <c r="F1" s="78"/>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row>
    <row r="2" spans="1:81">
      <c r="A2" s="157"/>
      <c r="B2" s="158"/>
      <c r="C2" s="158"/>
      <c r="D2" s="78"/>
      <c r="E2" s="78"/>
      <c r="F2" s="78"/>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row>
    <row r="3" spans="1:81">
      <c r="A3" s="78"/>
      <c r="B3" s="158"/>
      <c r="C3" s="158"/>
      <c r="D3" s="160"/>
      <c r="E3" s="160"/>
      <c r="F3" s="161"/>
      <c r="G3" s="159"/>
      <c r="H3" s="260" t="s">
        <v>118</v>
      </c>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row>
    <row r="4" spans="1:81" customHeight="1" ht="38.25" s="23" customFormat="1">
      <c r="A4" s="79" t="s">
        <v>90</v>
      </c>
      <c r="B4" s="80" t="s">
        <v>22</v>
      </c>
      <c r="C4" s="80" t="s">
        <v>91</v>
      </c>
      <c r="D4" s="79" t="s">
        <v>92</v>
      </c>
      <c r="E4" s="79" t="s">
        <v>93</v>
      </c>
      <c r="F4" s="79" t="s">
        <v>94</v>
      </c>
      <c r="G4" s="74"/>
      <c r="H4" s="323" t="s">
        <v>119</v>
      </c>
      <c r="I4" s="323"/>
      <c r="J4" s="323"/>
      <c r="K4" s="323"/>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row>
    <row r="5" spans="1:81">
      <c r="A5" s="162">
        <v>1</v>
      </c>
      <c r="B5" s="163">
        <v>2</v>
      </c>
      <c r="C5" s="162">
        <v>3</v>
      </c>
      <c r="D5" s="163">
        <v>4</v>
      </c>
      <c r="E5" s="162">
        <v>5</v>
      </c>
      <c r="F5" s="163">
        <v>6</v>
      </c>
      <c r="G5" s="72"/>
      <c r="H5" s="323"/>
      <c r="I5" s="323"/>
      <c r="J5" s="323"/>
      <c r="K5" s="323"/>
      <c r="L5" s="72"/>
      <c r="M5" s="72"/>
      <c r="N5" s="72"/>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row>
    <row r="6" spans="1:81" customHeight="1" ht="25.5">
      <c r="A6" s="164" t="s">
        <v>120</v>
      </c>
      <c r="B6" s="165">
        <v>105</v>
      </c>
      <c r="C6" s="42" t="str">
        <f>SUM(D7:D17)</f>
        <v>0</v>
      </c>
      <c r="D6" s="42" t="str">
        <f>SUM(D7:D17)</f>
        <v>0</v>
      </c>
      <c r="E6" s="42" t="str">
        <f>SUM(E7:E17)</f>
        <v>0</v>
      </c>
      <c r="F6" s="42" t="str">
        <f>SUM(F7:F17)</f>
        <v>0</v>
      </c>
      <c r="G6" s="72"/>
      <c r="H6" s="257"/>
      <c r="I6" s="262" t="s">
        <v>97</v>
      </c>
      <c r="J6" s="265" t="s">
        <v>98</v>
      </c>
      <c r="K6" s="265" t="s">
        <v>99</v>
      </c>
      <c r="L6" s="72"/>
      <c r="M6" s="72"/>
      <c r="N6" s="72"/>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row>
    <row r="7" spans="1:81" customHeight="1" ht="25.5">
      <c r="A7" s="81" t="s">
        <v>121</v>
      </c>
      <c r="B7" s="165">
        <v>106</v>
      </c>
      <c r="C7" s="42" t="str">
        <f>SUM(D7:F7)</f>
        <v>0</v>
      </c>
      <c r="D7" s="166">
        <v>0</v>
      </c>
      <c r="E7" s="166">
        <v>0</v>
      </c>
      <c r="F7" s="166">
        <v>0</v>
      </c>
      <c r="G7" s="72"/>
      <c r="H7" s="257" t="s">
        <v>122</v>
      </c>
      <c r="I7" s="261" t="str">
        <f>D6</f>
        <v>0</v>
      </c>
      <c r="J7" s="262" t="str">
        <f>E6</f>
        <v>0</v>
      </c>
      <c r="K7" s="262" t="str">
        <f>F6</f>
        <v>0</v>
      </c>
      <c r="L7" s="72"/>
      <c r="M7" s="72"/>
      <c r="N7" s="72"/>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row>
    <row r="8" spans="1:81" customHeight="1" ht="25.5">
      <c r="A8" s="81" t="s">
        <v>123</v>
      </c>
      <c r="B8" s="165">
        <v>107</v>
      </c>
      <c r="C8" s="42" t="str">
        <f>SUM(D8:F8)</f>
        <v>0</v>
      </c>
      <c r="D8" s="166">
        <v>2</v>
      </c>
      <c r="E8" s="166">
        <v>1</v>
      </c>
      <c r="F8" s="166">
        <v>0</v>
      </c>
      <c r="G8" s="72"/>
      <c r="H8" s="259" t="s">
        <v>124</v>
      </c>
      <c r="I8" s="261" t="str">
        <f>'р8. инфраструктура'!D16</f>
        <v>0</v>
      </c>
      <c r="J8" s="261" t="str">
        <f>'р8. инфраструктура'!E16</f>
        <v>0</v>
      </c>
      <c r="K8" s="261" t="str">
        <f>'р8. инфраструктура'!F16</f>
        <v>0</v>
      </c>
      <c r="L8" s="72"/>
      <c r="M8" s="72"/>
      <c r="N8" s="72"/>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row>
    <row r="9" spans="1:81">
      <c r="A9" s="81" t="s">
        <v>125</v>
      </c>
      <c r="B9" s="165">
        <v>108</v>
      </c>
      <c r="C9" s="42" t="str">
        <f>SUM(D9:F9)</f>
        <v>0</v>
      </c>
      <c r="D9" s="166">
        <v>1</v>
      </c>
      <c r="E9" s="166">
        <v>0</v>
      </c>
      <c r="F9" s="166">
        <v>0</v>
      </c>
      <c r="G9" s="72"/>
      <c r="H9" s="72"/>
      <c r="I9" s="72"/>
      <c r="J9" s="72"/>
      <c r="K9" s="72"/>
      <c r="L9" s="72"/>
      <c r="M9" s="72"/>
      <c r="N9" s="72"/>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row>
    <row r="10" spans="1:81">
      <c r="A10" s="81" t="s">
        <v>126</v>
      </c>
      <c r="B10" s="165">
        <v>109</v>
      </c>
      <c r="C10" s="42" t="str">
        <f>SUM(D10:F10)</f>
        <v>0</v>
      </c>
      <c r="D10" s="166">
        <v>0</v>
      </c>
      <c r="E10" s="166">
        <v>0</v>
      </c>
      <c r="F10" s="166">
        <v>0</v>
      </c>
      <c r="G10" s="72"/>
      <c r="L10" s="72"/>
      <c r="M10" s="72"/>
      <c r="N10" s="72"/>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row>
    <row r="11" spans="1:81">
      <c r="A11" s="81" t="s">
        <v>127</v>
      </c>
      <c r="B11" s="165">
        <v>110</v>
      </c>
      <c r="C11" s="42" t="str">
        <f>SUM(D11:F11)</f>
        <v>0</v>
      </c>
      <c r="D11" s="166">
        <v>0</v>
      </c>
      <c r="E11" s="166">
        <v>0</v>
      </c>
      <c r="F11" s="166">
        <v>0</v>
      </c>
      <c r="G11" s="72"/>
      <c r="L11" s="72"/>
      <c r="M11" s="72"/>
      <c r="N11" s="72"/>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row>
    <row r="12" spans="1:81" customHeight="1" ht="25.5">
      <c r="A12" s="81" t="s">
        <v>128</v>
      </c>
      <c r="B12" s="165">
        <v>111</v>
      </c>
      <c r="C12" s="42" t="str">
        <f>SUM(D12:F12)</f>
        <v>0</v>
      </c>
      <c r="D12" s="166">
        <v>2</v>
      </c>
      <c r="E12" s="166">
        <v>0</v>
      </c>
      <c r="F12" s="166">
        <v>0</v>
      </c>
      <c r="G12" s="72"/>
      <c r="L12" s="72"/>
      <c r="M12" s="72"/>
      <c r="N12" s="72"/>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row>
    <row r="13" spans="1:81">
      <c r="A13" s="81" t="s">
        <v>129</v>
      </c>
      <c r="B13" s="165">
        <v>112</v>
      </c>
      <c r="C13" s="42" t="str">
        <f>SUM(D13:F13)</f>
        <v>0</v>
      </c>
      <c r="D13" s="166">
        <v>1</v>
      </c>
      <c r="E13" s="166">
        <v>2</v>
      </c>
      <c r="F13" s="166">
        <v>0</v>
      </c>
      <c r="G13" s="72"/>
      <c r="L13" s="72"/>
      <c r="M13" s="72"/>
      <c r="N13" s="72"/>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row>
    <row r="14" spans="1:81">
      <c r="A14" s="81" t="s">
        <v>130</v>
      </c>
      <c r="B14" s="165">
        <v>113</v>
      </c>
      <c r="C14" s="42" t="str">
        <f>SUM(D14:F14)</f>
        <v>0</v>
      </c>
      <c r="D14" s="166">
        <v>0</v>
      </c>
      <c r="E14" s="166">
        <v>0</v>
      </c>
      <c r="F14" s="166">
        <v>0</v>
      </c>
      <c r="G14" s="72"/>
      <c r="H14" s="72"/>
      <c r="I14" s="72"/>
      <c r="J14" s="72"/>
      <c r="K14" s="72"/>
      <c r="L14" s="72"/>
      <c r="M14" s="72"/>
      <c r="N14" s="72"/>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row>
    <row r="15" spans="1:81">
      <c r="A15" s="81" t="s">
        <v>131</v>
      </c>
      <c r="B15" s="165">
        <v>114</v>
      </c>
      <c r="C15" s="42" t="str">
        <f>SUM(D15:F15)</f>
        <v>0</v>
      </c>
      <c r="D15" s="166">
        <v>0</v>
      </c>
      <c r="E15" s="166">
        <v>0</v>
      </c>
      <c r="F15" s="166">
        <v>0</v>
      </c>
      <c r="G15" s="72"/>
      <c r="L15" s="72"/>
      <c r="M15" s="72"/>
      <c r="N15" s="72"/>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row>
    <row r="16" spans="1:81">
      <c r="A16" s="81" t="s">
        <v>132</v>
      </c>
      <c r="B16" s="165">
        <v>115</v>
      </c>
      <c r="C16" s="42" t="str">
        <f>SUM(D16:F16)</f>
        <v>0</v>
      </c>
      <c r="D16" s="166">
        <v>0</v>
      </c>
      <c r="E16" s="166">
        <v>1</v>
      </c>
      <c r="F16" s="166">
        <v>0</v>
      </c>
      <c r="G16" s="72"/>
      <c r="L16" s="72"/>
      <c r="M16" s="72"/>
      <c r="N16" s="72"/>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row>
    <row r="17" spans="1:81">
      <c r="A17" s="81" t="s">
        <v>133</v>
      </c>
      <c r="B17" s="165">
        <v>116</v>
      </c>
      <c r="C17" s="42" t="str">
        <f>SUM(D17:F17)</f>
        <v>0</v>
      </c>
      <c r="D17" s="166">
        <v>28</v>
      </c>
      <c r="E17" s="166">
        <v>0</v>
      </c>
      <c r="F17" s="166">
        <v>0</v>
      </c>
      <c r="G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row>
    <row r="18" spans="1:81" customHeight="1" ht="25.5">
      <c r="A18" s="164" t="s">
        <v>134</v>
      </c>
      <c r="B18" s="165">
        <v>117</v>
      </c>
      <c r="C18" s="42" t="str">
        <f>SUM(D18:F18)</f>
        <v>0</v>
      </c>
      <c r="D18" s="42" t="str">
        <f>SUM(D19:D30)</f>
        <v>0</v>
      </c>
      <c r="E18" s="42" t="str">
        <f>SUM(E19:E30)</f>
        <v>0</v>
      </c>
      <c r="F18" s="42" t="str">
        <f>SUM(F19:F30)</f>
        <v>0</v>
      </c>
      <c r="G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row>
    <row r="19" spans="1:81">
      <c r="A19" s="81" t="s">
        <v>135</v>
      </c>
      <c r="B19" s="165">
        <v>118</v>
      </c>
      <c r="C19" s="42" t="str">
        <f>SUM(D19:F19)</f>
        <v>0</v>
      </c>
      <c r="D19" s="166">
        <v>11562</v>
      </c>
      <c r="E19" s="166">
        <v>150</v>
      </c>
      <c r="F19" s="166">
        <v>0</v>
      </c>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row>
    <row r="20" spans="1:81">
      <c r="A20" s="81" t="s">
        <v>136</v>
      </c>
      <c r="B20" s="165">
        <v>119</v>
      </c>
      <c r="C20" s="42" t="str">
        <f>SUM(D20:F20)</f>
        <v>0</v>
      </c>
      <c r="D20" s="166">
        <v>912</v>
      </c>
      <c r="E20" s="166">
        <v>0</v>
      </c>
      <c r="F20" s="166">
        <v>0</v>
      </c>
      <c r="G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row>
    <row r="21" spans="1:81">
      <c r="A21" s="81" t="s">
        <v>137</v>
      </c>
      <c r="B21" s="165">
        <v>120</v>
      </c>
      <c r="C21" s="42" t="str">
        <f>SUM(D21:F21)</f>
        <v>0</v>
      </c>
      <c r="D21" s="166">
        <v>646</v>
      </c>
      <c r="E21" s="166">
        <v>0</v>
      </c>
      <c r="F21" s="166">
        <v>0</v>
      </c>
      <c r="G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row>
    <row r="22" spans="1:81">
      <c r="A22" s="81" t="s">
        <v>138</v>
      </c>
      <c r="B22" s="165">
        <v>121</v>
      </c>
      <c r="C22" s="42" t="str">
        <f>SUM(D22:F22)</f>
        <v>0</v>
      </c>
      <c r="D22" s="166">
        <v>449</v>
      </c>
      <c r="E22" s="166">
        <v>0</v>
      </c>
      <c r="F22" s="166">
        <v>0</v>
      </c>
      <c r="G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row>
    <row r="23" spans="1:81">
      <c r="A23" s="81" t="s">
        <v>139</v>
      </c>
      <c r="B23" s="165">
        <v>122</v>
      </c>
      <c r="C23" s="42" t="str">
        <f>SUM(D23:F23)</f>
        <v>0</v>
      </c>
      <c r="D23" s="166">
        <v>1333</v>
      </c>
      <c r="E23" s="166">
        <v>1293</v>
      </c>
      <c r="F23" s="166">
        <v>0</v>
      </c>
      <c r="G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row>
    <row r="24" spans="1:81">
      <c r="A24" s="81" t="s">
        <v>140</v>
      </c>
      <c r="B24" s="165">
        <v>123</v>
      </c>
      <c r="C24" s="42" t="str">
        <f>SUM(D24:F24)</f>
        <v>0</v>
      </c>
      <c r="D24" s="166">
        <v>12</v>
      </c>
      <c r="E24" s="166">
        <v>483</v>
      </c>
      <c r="F24" s="166">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row>
    <row r="25" spans="1:81">
      <c r="A25" s="81" t="s">
        <v>141</v>
      </c>
      <c r="B25" s="165">
        <v>124</v>
      </c>
      <c r="C25" s="42" t="str">
        <f>SUM(D25:F25)</f>
        <v>0</v>
      </c>
      <c r="D25" s="166">
        <v>659</v>
      </c>
      <c r="E25" s="166">
        <v>188</v>
      </c>
      <c r="F25" s="166">
        <v>0</v>
      </c>
      <c r="G25" s="75"/>
      <c r="H25" s="324" t="s">
        <v>142</v>
      </c>
      <c r="I25" s="324"/>
      <c r="J25" s="324"/>
      <c r="K25" s="324"/>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row>
    <row r="26" spans="1:81">
      <c r="A26" s="81" t="s">
        <v>143</v>
      </c>
      <c r="B26" s="165">
        <v>125</v>
      </c>
      <c r="C26" s="42" t="str">
        <f>SUM(D26:F26)</f>
        <v>0</v>
      </c>
      <c r="D26" s="166">
        <v>0</v>
      </c>
      <c r="E26" s="166">
        <v>0</v>
      </c>
      <c r="F26" s="166">
        <v>0</v>
      </c>
      <c r="G26" s="75"/>
      <c r="H26" s="324"/>
      <c r="I26" s="324"/>
      <c r="J26" s="324"/>
      <c r="K26" s="324"/>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row>
    <row r="27" spans="1:81">
      <c r="A27" s="81" t="s">
        <v>144</v>
      </c>
      <c r="B27" s="165">
        <v>126</v>
      </c>
      <c r="C27" s="42" t="str">
        <f>SUM(D27:F27)</f>
        <v>0</v>
      </c>
      <c r="D27" s="166">
        <v>0</v>
      </c>
      <c r="E27" s="166">
        <v>0</v>
      </c>
      <c r="F27" s="166">
        <v>0</v>
      </c>
      <c r="G27" s="159"/>
      <c r="H27" s="324"/>
      <c r="I27" s="324"/>
      <c r="J27" s="324"/>
      <c r="K27" s="324"/>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row>
    <row r="28" spans="1:81" customHeight="1" ht="38.25">
      <c r="A28" s="81" t="s">
        <v>145</v>
      </c>
      <c r="B28" s="165">
        <v>127</v>
      </c>
      <c r="C28" s="42" t="str">
        <f>SUM(D28:F28)</f>
        <v>0</v>
      </c>
      <c r="D28" s="166">
        <v>53</v>
      </c>
      <c r="E28" s="166">
        <v>1200</v>
      </c>
      <c r="F28" s="166">
        <v>0</v>
      </c>
      <c r="G28" s="159"/>
      <c r="H28" s="324"/>
      <c r="I28" s="324"/>
      <c r="J28" s="324"/>
      <c r="K28" s="324"/>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row>
    <row r="29" spans="1:81">
      <c r="A29" s="81" t="s">
        <v>146</v>
      </c>
      <c r="B29" s="165">
        <v>128</v>
      </c>
      <c r="C29" s="42" t="str">
        <f>SUM(D29:F29)</f>
        <v>0</v>
      </c>
      <c r="D29" s="166">
        <v>1380</v>
      </c>
      <c r="E29" s="166">
        <v>250</v>
      </c>
      <c r="F29" s="166">
        <v>0</v>
      </c>
      <c r="G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row>
    <row r="30" spans="1:81">
      <c r="A30" s="81" t="s">
        <v>147</v>
      </c>
      <c r="B30" s="165">
        <v>129</v>
      </c>
      <c r="C30" s="42" t="str">
        <f>SUM(D30:F30)</f>
        <v>0</v>
      </c>
      <c r="D30" s="166">
        <v>280</v>
      </c>
      <c r="E30" s="166">
        <v>496</v>
      </c>
      <c r="F30" s="166">
        <v>0</v>
      </c>
      <c r="G30" s="159"/>
      <c r="H30" s="256"/>
      <c r="I30" s="265" t="s">
        <v>97</v>
      </c>
      <c r="J30" s="265" t="s">
        <v>98</v>
      </c>
      <c r="K30" s="265" t="s">
        <v>99</v>
      </c>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row>
    <row r="31" spans="1:81" customHeight="1" ht="38.25">
      <c r="A31" s="164" t="s">
        <v>148</v>
      </c>
      <c r="B31" s="165">
        <v>130</v>
      </c>
      <c r="C31" s="42" t="str">
        <f>SUM(D31:F31)</f>
        <v>0</v>
      </c>
      <c r="D31" s="42" t="str">
        <f>SUM(D33:D37)</f>
        <v>0</v>
      </c>
      <c r="E31" s="42" t="str">
        <f>SUM(E33:E37)</f>
        <v>0</v>
      </c>
      <c r="F31" s="42" t="str">
        <f>SUM(F33:F37)</f>
        <v>0</v>
      </c>
      <c r="G31" s="159"/>
      <c r="H31" s="257" t="s">
        <v>149</v>
      </c>
      <c r="I31" s="263" t="str">
        <f>D28</f>
        <v>0</v>
      </c>
      <c r="J31" s="263" t="str">
        <f>E28</f>
        <v>0</v>
      </c>
      <c r="K31" s="263" t="str">
        <f>F28</f>
        <v>0</v>
      </c>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row>
    <row r="32" spans="1:81" customHeight="1" ht="38.25">
      <c r="A32" s="81" t="s">
        <v>150</v>
      </c>
      <c r="B32" s="165">
        <v>131</v>
      </c>
      <c r="C32" s="42" t="str">
        <f>SUM(D32:F32)</f>
        <v>0</v>
      </c>
      <c r="D32" s="166">
        <v>186</v>
      </c>
      <c r="E32" s="166">
        <v>0</v>
      </c>
      <c r="F32" s="166">
        <v>0</v>
      </c>
      <c r="G32" s="159"/>
      <c r="H32" s="257" t="s">
        <v>151</v>
      </c>
      <c r="I32" s="263" t="str">
        <f>D32</f>
        <v>0</v>
      </c>
      <c r="J32" s="263" t="str">
        <f>E32</f>
        <v>0</v>
      </c>
      <c r="K32" s="263" t="str">
        <f>F32</f>
        <v>0</v>
      </c>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row>
    <row r="33" spans="1:81">
      <c r="A33" s="81" t="s">
        <v>152</v>
      </c>
      <c r="B33" s="165">
        <v>132</v>
      </c>
      <c r="C33" s="42" t="str">
        <f>SUM(D33:F33)</f>
        <v>0</v>
      </c>
      <c r="D33" s="166">
        <v>1749</v>
      </c>
      <c r="E33" s="166">
        <v>0</v>
      </c>
      <c r="F33" s="166">
        <v>0</v>
      </c>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row>
    <row r="34" spans="1:81">
      <c r="A34" s="81" t="s">
        <v>153</v>
      </c>
      <c r="B34" s="165">
        <v>133</v>
      </c>
      <c r="C34" s="42" t="str">
        <f>SUM(D34:F34)</f>
        <v>0</v>
      </c>
      <c r="D34" s="166">
        <v>1783</v>
      </c>
      <c r="E34" s="166">
        <v>0</v>
      </c>
      <c r="F34" s="166">
        <v>0</v>
      </c>
      <c r="G34" s="159"/>
      <c r="H34" s="324" t="s">
        <v>154</v>
      </c>
      <c r="I34" s="324"/>
      <c r="J34" s="324"/>
      <c r="K34" s="324"/>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row>
    <row r="35" spans="1:81">
      <c r="A35" s="81" t="s">
        <v>155</v>
      </c>
      <c r="B35" s="165">
        <v>134</v>
      </c>
      <c r="C35" s="42" t="str">
        <f>SUM(D35:F35)</f>
        <v>0</v>
      </c>
      <c r="D35" s="166">
        <v>227</v>
      </c>
      <c r="E35" s="166">
        <v>0</v>
      </c>
      <c r="F35" s="166">
        <v>0</v>
      </c>
      <c r="G35" s="159"/>
      <c r="H35" s="324"/>
      <c r="I35" s="324"/>
      <c r="J35" s="324"/>
      <c r="K35" s="324"/>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row>
    <row r="36" spans="1:81" customHeight="1" ht="12.75">
      <c r="A36" s="81" t="s">
        <v>156</v>
      </c>
      <c r="B36" s="165">
        <v>135</v>
      </c>
      <c r="C36" s="42" t="str">
        <f>SUM(D36:F36)</f>
        <v>0</v>
      </c>
      <c r="D36" s="166">
        <v>107</v>
      </c>
      <c r="E36" s="166">
        <v>0</v>
      </c>
      <c r="F36" s="166">
        <v>0</v>
      </c>
      <c r="G36" s="159"/>
      <c r="H36" s="324"/>
      <c r="I36" s="324"/>
      <c r="J36" s="324"/>
      <c r="K36" s="324"/>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row>
    <row r="37" spans="1:81">
      <c r="A37" s="81" t="s">
        <v>157</v>
      </c>
      <c r="B37" s="165">
        <v>136</v>
      </c>
      <c r="C37" s="42" t="str">
        <f>SUM(D37:F37)</f>
        <v>0</v>
      </c>
      <c r="D37" s="166">
        <v>92</v>
      </c>
      <c r="E37" s="166">
        <v>0</v>
      </c>
      <c r="F37" s="166">
        <v>0</v>
      </c>
      <c r="G37" s="159"/>
      <c r="H37" s="255"/>
      <c r="I37" s="263" t="s">
        <v>97</v>
      </c>
      <c r="J37" s="264" t="s">
        <v>98</v>
      </c>
      <c r="K37" s="75"/>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row>
    <row r="38" spans="1:81" customHeight="1" ht="38.25">
      <c r="A38" s="164" t="s">
        <v>158</v>
      </c>
      <c r="B38" s="165">
        <v>137</v>
      </c>
      <c r="C38" s="42" t="str">
        <f>SUM(D38:F38)</f>
        <v>0</v>
      </c>
      <c r="D38" s="42" t="str">
        <f>SUM(D40:D41)</f>
        <v>0</v>
      </c>
      <c r="E38" s="42" t="str">
        <f>SUM(E40:E41)</f>
        <v>0</v>
      </c>
      <c r="F38" s="42" t="str">
        <f>SUM(F40:F41)</f>
        <v>0</v>
      </c>
      <c r="G38" s="159"/>
      <c r="H38" s="256" t="s">
        <v>159</v>
      </c>
      <c r="I38" s="263" t="str">
        <f>D39</f>
        <v>0</v>
      </c>
      <c r="J38" s="264" t="s">
        <v>59</v>
      </c>
      <c r="K38" s="75"/>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row>
    <row r="39" spans="1:81" customHeight="1" ht="25.5">
      <c r="A39" s="81" t="s">
        <v>160</v>
      </c>
      <c r="B39" s="165">
        <v>138</v>
      </c>
      <c r="C39" s="42" t="str">
        <f>SUM(D39:F39)</f>
        <v>0</v>
      </c>
      <c r="D39" s="166">
        <v>55</v>
      </c>
      <c r="E39" s="167" t="s">
        <v>59</v>
      </c>
      <c r="F39" s="168" t="s">
        <v>59</v>
      </c>
      <c r="G39" s="159"/>
      <c r="H39" s="256" t="s">
        <v>161</v>
      </c>
      <c r="I39" s="264" t="s">
        <v>59</v>
      </c>
      <c r="J39" s="263" t="str">
        <f>E44</f>
        <v>0</v>
      </c>
      <c r="K39" s="75"/>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row>
    <row r="40" spans="1:81">
      <c r="A40" s="81" t="s">
        <v>162</v>
      </c>
      <c r="B40" s="165">
        <v>139</v>
      </c>
      <c r="C40" s="42" t="str">
        <f>SUM(D40:F40)</f>
        <v>0</v>
      </c>
      <c r="D40" s="166">
        <v>55</v>
      </c>
      <c r="E40" s="166">
        <v>1200</v>
      </c>
      <c r="F40" s="166">
        <v>0</v>
      </c>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row>
    <row r="41" spans="1:81">
      <c r="A41" s="81" t="s">
        <v>163</v>
      </c>
      <c r="B41" s="165">
        <v>140</v>
      </c>
      <c r="C41" s="42" t="str">
        <f>SUM(D41:F41)</f>
        <v>0</v>
      </c>
      <c r="D41" s="166">
        <v>39</v>
      </c>
      <c r="E41" s="166">
        <v>0</v>
      </c>
      <c r="F41" s="166">
        <v>0</v>
      </c>
      <c r="G41" s="159"/>
      <c r="H41" s="324" t="s">
        <v>164</v>
      </c>
      <c r="I41" s="324"/>
      <c r="J41" s="324"/>
      <c r="K41" s="324"/>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row>
    <row r="42" spans="1:81" customHeight="1" ht="12.75">
      <c r="A42" s="164" t="s">
        <v>165</v>
      </c>
      <c r="B42" s="165">
        <v>141</v>
      </c>
      <c r="C42" s="42" t="str">
        <f>SUM(D42:F42)</f>
        <v>0</v>
      </c>
      <c r="D42" s="168" t="s">
        <v>59</v>
      </c>
      <c r="E42" s="166">
        <v>2639</v>
      </c>
      <c r="F42" s="168" t="s">
        <v>59</v>
      </c>
      <c r="G42" s="75"/>
      <c r="H42" s="324"/>
      <c r="I42" s="324"/>
      <c r="J42" s="324"/>
      <c r="K42" s="324"/>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row>
    <row r="43" spans="1:81">
      <c r="A43" s="81" t="s">
        <v>166</v>
      </c>
      <c r="B43" s="165">
        <v>142</v>
      </c>
      <c r="C43" s="42" t="str">
        <f>SUM(D43:F43)</f>
        <v>0</v>
      </c>
      <c r="D43" s="168" t="s">
        <v>59</v>
      </c>
      <c r="E43" s="166">
        <v>2251</v>
      </c>
      <c r="F43" s="168" t="s">
        <v>59</v>
      </c>
      <c r="G43" s="75"/>
      <c r="H43" s="258"/>
      <c r="I43" s="265" t="s">
        <v>98</v>
      </c>
      <c r="J43" s="72"/>
      <c r="K43" s="72"/>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row>
    <row r="44" spans="1:81" customHeight="1" ht="25.5">
      <c r="A44" s="164" t="s">
        <v>167</v>
      </c>
      <c r="B44" s="165">
        <v>143</v>
      </c>
      <c r="C44" s="42" t="str">
        <f>SUM(D44:F44)</f>
        <v>0</v>
      </c>
      <c r="D44" s="167" t="s">
        <v>59</v>
      </c>
      <c r="E44" s="169">
        <v>4614</v>
      </c>
      <c r="F44" s="168" t="s">
        <v>59</v>
      </c>
      <c r="G44" s="75"/>
      <c r="H44" s="257" t="s">
        <v>168</v>
      </c>
      <c r="I44" s="261" t="str">
        <f>E42</f>
        <v>0</v>
      </c>
      <c r="J44" s="72"/>
      <c r="K44" s="72"/>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row>
    <row r="45" spans="1:81" customHeight="1" ht="25.5">
      <c r="A45" s="81" t="s">
        <v>166</v>
      </c>
      <c r="B45" s="165">
        <v>144</v>
      </c>
      <c r="C45" s="42" t="str">
        <f>SUM(D45:F45)</f>
        <v>0</v>
      </c>
      <c r="D45" s="167" t="s">
        <v>59</v>
      </c>
      <c r="E45" s="169">
        <v>1536</v>
      </c>
      <c r="F45" s="168" t="s">
        <v>59</v>
      </c>
      <c r="G45" s="75"/>
      <c r="H45" s="257" t="s">
        <v>161</v>
      </c>
      <c r="I45" s="261" t="str">
        <f>E44</f>
        <v>0</v>
      </c>
      <c r="J45" s="72"/>
      <c r="K45" s="72"/>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row>
    <row r="46" spans="1:81">
      <c r="A46" s="82" t="s">
        <v>169</v>
      </c>
      <c r="B46" s="165">
        <v>145</v>
      </c>
      <c r="C46" s="42" t="str">
        <f>SUM(D46:F46)</f>
        <v>0</v>
      </c>
      <c r="D46" s="166">
        <v>16</v>
      </c>
      <c r="E46" s="166">
        <v>10</v>
      </c>
      <c r="F46" s="166">
        <v>0</v>
      </c>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row>
    <row r="47" spans="1:81">
      <c r="A47" s="81" t="s">
        <v>170</v>
      </c>
      <c r="B47" s="165">
        <v>146</v>
      </c>
      <c r="C47" s="42" t="str">
        <f>SUM(D47:F47)</f>
        <v>0</v>
      </c>
      <c r="D47" s="42" t="str">
        <f>SUM(D48:D51)</f>
        <v>0</v>
      </c>
      <c r="E47" s="42" t="str">
        <f>SUM(E48:E51)</f>
        <v>0</v>
      </c>
      <c r="F47" s="42" t="str">
        <f>SUM(F48:F51)</f>
        <v>0</v>
      </c>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59"/>
      <c r="BR47" s="159"/>
      <c r="BS47" s="159"/>
      <c r="BT47" s="159"/>
      <c r="BU47" s="159"/>
      <c r="BV47" s="159"/>
      <c r="BW47" s="159"/>
      <c r="BX47" s="159"/>
      <c r="BY47" s="159"/>
    </row>
    <row r="48" spans="1:81">
      <c r="A48" s="83" t="s">
        <v>171</v>
      </c>
      <c r="B48" s="165">
        <v>147</v>
      </c>
      <c r="C48" s="42" t="str">
        <f>SUM(D48:F48)</f>
        <v>0</v>
      </c>
      <c r="D48" s="166">
        <v>1363</v>
      </c>
      <c r="E48" s="166">
        <v>681</v>
      </c>
      <c r="F48" s="166">
        <v>0</v>
      </c>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row>
    <row r="49" spans="1:81">
      <c r="A49" s="83" t="s">
        <v>172</v>
      </c>
      <c r="B49" s="165">
        <v>148</v>
      </c>
      <c r="C49" s="42" t="str">
        <f>SUM(D49:F49)</f>
        <v>0</v>
      </c>
      <c r="D49" s="166">
        <v>606</v>
      </c>
      <c r="E49" s="166">
        <v>1004</v>
      </c>
      <c r="F49" s="166">
        <v>0</v>
      </c>
    </row>
    <row r="50" spans="1:81">
      <c r="A50" s="83" t="s">
        <v>173</v>
      </c>
      <c r="B50" s="165">
        <v>149</v>
      </c>
      <c r="C50" s="42" t="str">
        <f>SUM(D50:F50)</f>
        <v>0</v>
      </c>
      <c r="D50" s="166">
        <v>428</v>
      </c>
      <c r="E50" s="166">
        <v>404</v>
      </c>
      <c r="F50" s="166">
        <v>0</v>
      </c>
    </row>
    <row r="51" spans="1:81">
      <c r="A51" s="83" t="s">
        <v>174</v>
      </c>
      <c r="B51" s="165">
        <v>150</v>
      </c>
      <c r="C51" s="42" t="str">
        <f>SUM(D51:F51)</f>
        <v>0</v>
      </c>
      <c r="D51" s="166">
        <v>178</v>
      </c>
      <c r="E51" s="166">
        <v>401</v>
      </c>
      <c r="F51" s="166">
        <v>0</v>
      </c>
    </row>
  </sheetData>
  <sheetProtection sheet="1" objects="1" scenarios="1" formatCells="0" formatColumns="0" formatRows="0" autoFilter="0" pivotTables="0"/>
  <mergeCells>
    <mergeCell ref="H4:K5"/>
    <mergeCell ref="H25:K28"/>
    <mergeCell ref="H34:K36"/>
    <mergeCell ref="H41:K42"/>
  </mergeCells>
  <conditionalFormatting sqref="I7">
    <cfRule type="expression" dxfId="8" priority="1">
      <formula>$I$7&gt;$I$8</formula>
    </cfRule>
  </conditionalFormatting>
  <conditionalFormatting sqref="J7">
    <cfRule type="expression" dxfId="9" priority="2">
      <formula>$J$7&gt;$J$8</formula>
    </cfRule>
  </conditionalFormatting>
  <conditionalFormatting sqref="K7">
    <cfRule type="expression" dxfId="10" priority="3">
      <formula>$K$7&gt;$K$8</formula>
    </cfRule>
  </conditionalFormatting>
  <conditionalFormatting sqref="I44">
    <cfRule type="expression" dxfId="11" priority="4">
      <formula>$I$44&gt;$I$45</formula>
    </cfRule>
  </conditionalFormatting>
  <conditionalFormatting sqref="I31">
    <cfRule type="expression" dxfId="12" priority="5">
      <formula>$I$31&lt;$I$32</formula>
    </cfRule>
  </conditionalFormatting>
  <conditionalFormatting sqref="J31">
    <cfRule type="expression" dxfId="13" priority="6">
      <formula>$J$31&lt;$J$32</formula>
    </cfRule>
  </conditionalFormatting>
  <conditionalFormatting sqref="K31">
    <cfRule type="expression" dxfId="14" priority="7">
      <formula>$K$31&lt;$K$32</formula>
    </cfRule>
  </conditionalFormatting>
  <conditionalFormatting sqref="I38">
    <cfRule type="expression" dxfId="15" priority="8">
      <formula>$I$38&gt;$J$39</formula>
    </cfRule>
  </conditionalFormatting>
  <dataValidations count="17">
    <dataValidation type="decimal" operator="greaterThanOrEqual" allowBlank="1" showDropDown="0" showInputMessage="1" showErrorMessage="1" error="Значение должно быть числовым." sqref="D46">
      <formula1>0</formula1>
    </dataValidation>
    <dataValidation type="decimal" operator="greaterThanOrEqual" allowBlank="1" showDropDown="0" showInputMessage="1" showErrorMessage="1" error="Значение должно быть числовым." sqref="D39:D41">
      <formula1>0</formula1>
    </dataValidation>
    <dataValidation type="decimal" operator="greaterThanOrEqual" allowBlank="1" showDropDown="0" showInputMessage="1" showErrorMessage="1" error="Значение должно быть числовым." sqref="D32:F37">
      <formula1>0</formula1>
    </dataValidation>
    <dataValidation type="decimal" operator="greaterThanOrEqual" allowBlank="1" showDropDown="0" showInputMessage="1" showErrorMessage="1" error="Значение должно быть числовым." sqref="D7:F17">
      <formula1>0</formula1>
    </dataValidation>
    <dataValidation type="decimal" operator="greaterThanOrEqual" allowBlank="1" showDropDown="0" showInputMessage="1" showErrorMessage="1" error="Значение должно быть числовым." sqref="D19:F30">
      <formula1>0</formula1>
    </dataValidation>
    <dataValidation type="decimal" operator="greaterThanOrEqual" allowBlank="1" showDropDown="0" showInputMessage="1" showErrorMessage="1" error="Значение должно быть числовым." sqref="D48:F51">
      <formula1>0</formula1>
    </dataValidation>
    <dataValidation type="decimal" operator="greaterThanOrEqual" allowBlank="1" showDropDown="0" showInputMessage="1" showErrorMessage="1" error="Значение должно быть числовым." sqref="D32:F37">
      <formula1>0</formula1>
    </dataValidation>
    <dataValidation type="decimal" operator="greaterThanOrEqual" allowBlank="1" showDropDown="0" showInputMessage="1" showErrorMessage="1" error="Значение должно быть числовым." sqref="D7:F17">
      <formula1>0</formula1>
    </dataValidation>
    <dataValidation type="decimal" operator="greaterThanOrEqual" allowBlank="1" showDropDown="0" showInputMessage="1" showErrorMessage="1" error="Значение должно быть числовым." sqref="D19:F30">
      <formula1>0</formula1>
    </dataValidation>
    <dataValidation type="decimal" operator="greaterThanOrEqual" allowBlank="1" showDropDown="0" showInputMessage="1" showErrorMessage="1" error="Значение должно быть числовым." sqref="E40:E46">
      <formula1>0</formula1>
    </dataValidation>
    <dataValidation type="decimal" operator="greaterThanOrEqual" allowBlank="1" showDropDown="0" showInputMessage="1" showErrorMessage="1" error="Значение должно быть числовым." sqref="D48:F51">
      <formula1>0</formula1>
    </dataValidation>
    <dataValidation type="decimal" operator="greaterThanOrEqual" allowBlank="1" showDropDown="0" showInputMessage="1" showErrorMessage="1" error="Значение должно быть числовым." sqref="D32:F37">
      <formula1>0</formula1>
    </dataValidation>
    <dataValidation type="decimal" operator="greaterThanOrEqual" allowBlank="1" showDropDown="0" showInputMessage="1" showErrorMessage="1" error="Значение должно быть числовым." sqref="D7:F17">
      <formula1>0</formula1>
    </dataValidation>
    <dataValidation type="decimal" operator="greaterThanOrEqual" allowBlank="1" showDropDown="0" showInputMessage="1" showErrorMessage="1" error="Значение должно быть числовым." sqref="D19:F30">
      <formula1>0</formula1>
    </dataValidation>
    <dataValidation type="decimal" operator="greaterThanOrEqual" allowBlank="1" showDropDown="0" showInputMessage="1" showErrorMessage="1" error="Значение должно быть числовым." sqref="F40:F41">
      <formula1>0</formula1>
    </dataValidation>
    <dataValidation type="decimal" operator="greaterThanOrEqual" allowBlank="1" showDropDown="0" showInputMessage="1" showErrorMessage="1" error="Значение должно быть числовым." sqref="F46">
      <formula1>0</formula1>
    </dataValidation>
    <dataValidation type="decimal" operator="greaterThanOrEqual" allowBlank="1" showDropDown="0" showInputMessage="1" showErrorMessage="1" error="Значение должно быть числовым." sqref="D48:F51">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J35"/>
  <sheetViews>
    <sheetView tabSelected="0" workbookViewId="0" showGridLines="true" showRowColHeaders="1">
      <selection activeCell="F9" sqref="F9"/>
    </sheetView>
  </sheetViews>
  <sheetFormatPr customHeight="true" defaultRowHeight="12.75" defaultColWidth="8.7109375" outlineLevelRow="0" outlineLevelCol="0"/>
  <cols>
    <col min="1" max="1" width="23.85546875" customWidth="true" style="146"/>
    <col min="2" max="2" width="4.85546875" customWidth="true" style="146"/>
    <col min="3" max="3" width="13.140625" customWidth="true" style="146"/>
    <col min="4" max="4" width="13.140625" customWidth="true" style="146"/>
    <col min="5" max="5" width="13.140625" customWidth="true" style="146"/>
    <col min="6" max="6" width="17" customWidth="true" style="146"/>
    <col min="7" max="7" width="18.85546875" customWidth="true" style="146"/>
    <col min="8" max="8" width="17" customWidth="true" style="146"/>
    <col min="9" max="9" width="17" customWidth="true" style="146"/>
    <col min="10" max="10" width="8.7109375" style="146"/>
  </cols>
  <sheetData>
    <row r="1" spans="1:10" customHeight="1" ht="15.75" s="21" customFormat="1">
      <c r="A1" s="85" t="s">
        <v>175</v>
      </c>
      <c r="B1" s="87"/>
      <c r="C1" s="86"/>
      <c r="D1" s="86"/>
      <c r="E1" s="86"/>
      <c r="F1" s="86"/>
      <c r="G1" s="86"/>
      <c r="H1" s="87"/>
      <c r="I1" s="87"/>
    </row>
    <row r="2" spans="1:10" customHeight="1" ht="9">
      <c r="A2" s="171"/>
      <c r="B2" s="171"/>
      <c r="C2" s="172"/>
      <c r="D2" s="172"/>
      <c r="E2" s="172"/>
      <c r="F2" s="172"/>
      <c r="G2" s="172"/>
      <c r="H2" s="173"/>
      <c r="I2" s="173"/>
    </row>
    <row r="3" spans="1:10">
      <c r="A3" s="86"/>
      <c r="B3" s="171"/>
      <c r="C3" s="172"/>
      <c r="D3" s="172"/>
      <c r="E3" s="172"/>
      <c r="F3" s="172"/>
      <c r="G3" s="172"/>
      <c r="H3" s="173"/>
      <c r="I3" s="174"/>
    </row>
    <row r="4" spans="1:10" customHeight="1" ht="38.65" s="23" customFormat="1">
      <c r="A4" s="328" t="s">
        <v>176</v>
      </c>
      <c r="B4" s="328" t="s">
        <v>22</v>
      </c>
      <c r="C4" s="330" t="s">
        <v>177</v>
      </c>
      <c r="D4" s="330" t="s">
        <v>178</v>
      </c>
      <c r="E4" s="330" t="s">
        <v>179</v>
      </c>
      <c r="F4" s="325" t="s">
        <v>180</v>
      </c>
      <c r="G4" s="326"/>
      <c r="H4" s="326"/>
      <c r="I4" s="327"/>
    </row>
    <row r="5" spans="1:10" customHeight="1" ht="139.5" s="23" customFormat="1">
      <c r="A5" s="329"/>
      <c r="B5" s="329"/>
      <c r="C5" s="331"/>
      <c r="D5" s="331"/>
      <c r="E5" s="331"/>
      <c r="F5" s="9" t="s">
        <v>181</v>
      </c>
      <c r="G5" s="84" t="s">
        <v>182</v>
      </c>
      <c r="H5" s="84" t="s">
        <v>183</v>
      </c>
      <c r="I5" s="84" t="s">
        <v>184</v>
      </c>
    </row>
    <row r="6" spans="1:10">
      <c r="A6" s="126">
        <v>1</v>
      </c>
      <c r="B6" s="126">
        <v>2</v>
      </c>
      <c r="C6" s="126">
        <v>3</v>
      </c>
      <c r="D6" s="126">
        <v>4</v>
      </c>
      <c r="E6" s="126">
        <v>5</v>
      </c>
      <c r="F6" s="126">
        <v>6</v>
      </c>
      <c r="G6" s="126">
        <v>7</v>
      </c>
      <c r="H6" s="126">
        <v>8</v>
      </c>
      <c r="I6" s="126">
        <v>9</v>
      </c>
    </row>
    <row r="7" spans="1:10">
      <c r="A7" s="175" t="s">
        <v>185</v>
      </c>
      <c r="B7" s="176">
        <v>151</v>
      </c>
      <c r="C7" s="177">
        <v>1298</v>
      </c>
      <c r="D7" s="177">
        <v>968</v>
      </c>
      <c r="E7" s="177">
        <v>345</v>
      </c>
      <c r="F7" s="240" t="str">
        <f>SUM(G7:I7)</f>
        <v>0</v>
      </c>
      <c r="G7" s="239">
        <v>329163.49</v>
      </c>
      <c r="H7" s="239">
        <v>664776.58</v>
      </c>
      <c r="I7" s="239">
        <v>0</v>
      </c>
    </row>
    <row r="8" spans="1:10">
      <c r="A8" s="175" t="s">
        <v>186</v>
      </c>
      <c r="B8" s="176">
        <v>152</v>
      </c>
      <c r="C8" s="177">
        <v>3</v>
      </c>
      <c r="D8" s="177">
        <v>0</v>
      </c>
      <c r="E8" s="177">
        <v>0</v>
      </c>
      <c r="F8" s="240" t="str">
        <f>SUM(G8:I8)</f>
        <v>0</v>
      </c>
      <c r="G8" s="239">
        <v>0</v>
      </c>
      <c r="H8" s="239">
        <v>0</v>
      </c>
      <c r="I8" s="239">
        <v>0</v>
      </c>
    </row>
    <row r="9" spans="1:10">
      <c r="A9" s="175" t="s">
        <v>187</v>
      </c>
      <c r="B9" s="176">
        <v>153</v>
      </c>
      <c r="C9" s="177">
        <v>22</v>
      </c>
      <c r="D9" s="177">
        <v>32</v>
      </c>
      <c r="E9" s="177">
        <v>10</v>
      </c>
      <c r="F9" s="240" t="str">
        <f>SUM(G9:I9)</f>
        <v>0</v>
      </c>
      <c r="G9" s="239">
        <v>0</v>
      </c>
      <c r="H9" s="239">
        <v>13951.14</v>
      </c>
      <c r="I9" s="239">
        <v>0</v>
      </c>
    </row>
    <row r="35" spans="1:10" customHeight="1" ht="12.75">
      <c r="C35" s="178"/>
    </row>
  </sheetData>
  <sheetProtection sheet="1" objects="1" scenarios="1" formatCells="0" formatColumns="0" formatRows="0" autoFilter="0" pivotTables="0"/>
  <mergeCells>
    <mergeCell ref="F4:I4"/>
    <mergeCell ref="A4:A5"/>
    <mergeCell ref="B4:B5"/>
    <mergeCell ref="C4:C5"/>
    <mergeCell ref="D4:D5"/>
    <mergeCell ref="E4:E5"/>
  </mergeCells>
  <dataValidations count="7">
    <dataValidation type="decimal" operator="greaterThanOrEqual" allowBlank="1" showDropDown="0" showInputMessage="1" showErrorMessage="1" error="Значение должно быть числовым." sqref="C7:E9">
      <formula1>0</formula1>
    </dataValidation>
    <dataValidation type="decimal" operator="greaterThanOrEqual" allowBlank="1" showDropDown="0" showInputMessage="1" showErrorMessage="1" error="Значение должно быть числовым." sqref="C7:E9">
      <formula1>0</formula1>
    </dataValidation>
    <dataValidation type="decimal" operator="greaterThanOrEqual" allowBlank="1" showDropDown="0" showInputMessage="1" showErrorMessage="1" error="Значение должно быть числовым." sqref="C7:E9">
      <formula1>0</formula1>
    </dataValidation>
    <dataValidation type="decimal" operator="greaterThanOrEqual" allowBlank="1" showDropDown="0" showInputMessage="1" showErrorMessage="1" error="Значение должно быть числовым." prompt="В тысячах рублей" sqref="G7:I9">
      <formula1>0</formula1>
    </dataValidation>
    <dataValidation type="decimal" operator="greaterThanOrEqual" allowBlank="1" showDropDown="0" showInputMessage="1" showErrorMessage="1" error="Значение должно быть числовым." sqref="G6">
      <formula1>0</formula1>
    </dataValidation>
    <dataValidation type="decimal" operator="greaterThanOrEqual" allowBlank="1" showDropDown="0" showInputMessage="1" showErrorMessage="1" error="Значение должно быть числовым." prompt="В тысячах рублей" sqref="G7:I9">
      <formula1>0</formula1>
    </dataValidation>
    <dataValidation type="decimal" operator="greaterThanOrEqual" allowBlank="1" showDropDown="0" showInputMessage="1" showErrorMessage="1" error="Значение должно быть числовым." prompt="В тысячах рублей" sqref="G7:I9">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J35"/>
  <sheetViews>
    <sheetView tabSelected="0" workbookViewId="0" showGridLines="true" showRowColHeaders="1" topLeftCell="A10">
      <selection activeCell="C32" sqref="C32"/>
    </sheetView>
  </sheetViews>
  <sheetFormatPr customHeight="true" defaultRowHeight="12.75" defaultColWidth="9.140625" outlineLevelRow="0" outlineLevelCol="0"/>
  <cols>
    <col min="1" max="1" width="84.42578125" customWidth="true" style="146"/>
    <col min="2" max="2" width="6.7109375" customWidth="true" style="146"/>
    <col min="3" max="3" width="11.7109375" customWidth="true" style="146"/>
    <col min="4" max="4" width="11.7109375" customWidth="true" style="146"/>
    <col min="5" max="5" width="11.7109375" customWidth="true" style="146"/>
    <col min="6" max="6" width="11.7109375" customWidth="true" style="146"/>
    <col min="7" max="7" width="9.140625" style="146"/>
    <col min="8" max="8" width="62.85546875" customWidth="true" style="146"/>
    <col min="9" max="9" width="9.140625" style="146"/>
  </cols>
  <sheetData>
    <row r="1" spans="1:10" customHeight="1" ht="32.25" s="21" customFormat="1">
      <c r="A1" s="332" t="s">
        <v>188</v>
      </c>
      <c r="B1" s="332"/>
      <c r="C1" s="332"/>
      <c r="D1" s="332"/>
      <c r="E1" s="332"/>
      <c r="F1" s="86"/>
    </row>
    <row r="2" spans="1:10" customHeight="1" ht="9">
      <c r="A2" s="171"/>
      <c r="B2" s="171"/>
      <c r="C2" s="172"/>
      <c r="D2" s="172"/>
      <c r="E2" s="172"/>
      <c r="F2" s="172"/>
    </row>
    <row r="3" spans="1:10">
      <c r="A3" s="86"/>
      <c r="B3" s="171"/>
      <c r="C3" s="172"/>
      <c r="D3" s="172"/>
      <c r="E3" s="172"/>
      <c r="F3" s="179"/>
    </row>
    <row r="4" spans="1:10" customHeight="1" ht="63.75" s="23" customFormat="1">
      <c r="A4" s="88" t="s">
        <v>90</v>
      </c>
      <c r="B4" s="88" t="s">
        <v>22</v>
      </c>
      <c r="C4" s="88" t="s">
        <v>91</v>
      </c>
      <c r="D4" s="88" t="s">
        <v>92</v>
      </c>
      <c r="E4" s="88" t="s">
        <v>93</v>
      </c>
      <c r="F4" s="88" t="s">
        <v>94</v>
      </c>
      <c r="H4" s="260" t="s">
        <v>189</v>
      </c>
    </row>
    <row r="5" spans="1:10" s="23" customFormat="1">
      <c r="A5" s="88">
        <v>1</v>
      </c>
      <c r="B5" s="88">
        <v>2</v>
      </c>
      <c r="C5" s="88">
        <v>3</v>
      </c>
      <c r="D5" s="88">
        <v>4</v>
      </c>
      <c r="E5" s="88">
        <v>5</v>
      </c>
      <c r="F5" s="88">
        <v>6</v>
      </c>
      <c r="H5" s="324" t="s">
        <v>190</v>
      </c>
      <c r="I5" s="324"/>
      <c r="J5" s="324"/>
    </row>
    <row r="6" spans="1:10" customHeight="1" ht="25.5">
      <c r="A6" s="180" t="s">
        <v>191</v>
      </c>
      <c r="B6" s="176">
        <v>154</v>
      </c>
      <c r="C6" s="14" t="str">
        <f>SUM(D6:F6)</f>
        <v>0</v>
      </c>
      <c r="D6" s="177">
        <v>441</v>
      </c>
      <c r="E6" s="177">
        <v>6601</v>
      </c>
      <c r="F6" s="177">
        <v>0</v>
      </c>
      <c r="H6" s="324"/>
      <c r="I6" s="324"/>
      <c r="J6" s="324"/>
    </row>
    <row r="7" spans="1:10">
      <c r="A7" s="89" t="s">
        <v>192</v>
      </c>
      <c r="B7" s="176">
        <v>155</v>
      </c>
      <c r="C7" s="14" t="str">
        <f>SUM(D7:F7)</f>
        <v>0</v>
      </c>
      <c r="D7" s="177">
        <v>144</v>
      </c>
      <c r="E7" s="177">
        <v>226</v>
      </c>
      <c r="F7" s="177">
        <v>0</v>
      </c>
      <c r="H7" s="324"/>
      <c r="I7" s="324"/>
      <c r="J7" s="324"/>
    </row>
    <row r="8" spans="1:10" customHeight="1" ht="12.75">
      <c r="A8" s="89" t="s">
        <v>193</v>
      </c>
      <c r="B8" s="176">
        <v>156</v>
      </c>
      <c r="C8" s="14" t="str">
        <f>SUM(D8:F8)</f>
        <v>0</v>
      </c>
      <c r="D8" s="177">
        <v>3</v>
      </c>
      <c r="E8" s="177">
        <v>3</v>
      </c>
      <c r="F8" s="177">
        <v>0</v>
      </c>
      <c r="H8" s="333"/>
      <c r="I8" s="333"/>
      <c r="J8" s="333"/>
    </row>
    <row r="9" spans="1:10">
      <c r="A9" s="92" t="s">
        <v>194</v>
      </c>
      <c r="B9" s="176">
        <v>157</v>
      </c>
      <c r="C9" s="14" t="str">
        <f>SUM(D9:F9)</f>
        <v>0</v>
      </c>
      <c r="D9" s="177">
        <v>58</v>
      </c>
      <c r="E9" s="177">
        <v>126</v>
      </c>
      <c r="F9" s="177">
        <v>0</v>
      </c>
      <c r="H9" s="266"/>
      <c r="I9" s="274" t="s">
        <v>97</v>
      </c>
      <c r="J9" s="274" t="s">
        <v>98</v>
      </c>
    </row>
    <row r="10" spans="1:10" customHeight="1" ht="38.25">
      <c r="A10" s="89" t="s">
        <v>195</v>
      </c>
      <c r="B10" s="176">
        <v>158</v>
      </c>
      <c r="C10" s="14" t="str">
        <f>SUM(D10:F10)</f>
        <v>0</v>
      </c>
      <c r="D10" s="177">
        <v>3</v>
      </c>
      <c r="E10" s="177">
        <v>628</v>
      </c>
      <c r="F10" s="177">
        <v>0</v>
      </c>
      <c r="H10" s="267" t="s">
        <v>196</v>
      </c>
      <c r="I10" s="261" t="str">
        <f>D12</f>
        <v>0</v>
      </c>
      <c r="J10" s="261" t="s">
        <v>59</v>
      </c>
    </row>
    <row r="11" spans="1:10" customHeight="1" ht="38.25">
      <c r="A11" s="90" t="s">
        <v>197</v>
      </c>
      <c r="B11" s="176">
        <v>159</v>
      </c>
      <c r="C11" s="14" t="str">
        <f>SUM(D11:F11)</f>
        <v>0</v>
      </c>
      <c r="D11" s="177">
        <v>6090</v>
      </c>
      <c r="E11" s="177">
        <v>95</v>
      </c>
      <c r="F11" s="181" t="s">
        <v>59</v>
      </c>
      <c r="H11" s="267" t="s">
        <v>198</v>
      </c>
      <c r="I11" s="261" t="str">
        <f>D16</f>
        <v>0</v>
      </c>
      <c r="J11" s="261" t="s">
        <v>59</v>
      </c>
    </row>
    <row r="12" spans="1:10" customHeight="1" ht="38.25">
      <c r="A12" s="92" t="s">
        <v>199</v>
      </c>
      <c r="B12" s="176">
        <v>160</v>
      </c>
      <c r="C12" s="14" t="str">
        <f>SUM(D12:F12)</f>
        <v>0</v>
      </c>
      <c r="D12" s="177">
        <v>804</v>
      </c>
      <c r="E12" s="181" t="s">
        <v>59</v>
      </c>
      <c r="F12" s="181" t="s">
        <v>59</v>
      </c>
      <c r="H12" s="267" t="s">
        <v>200</v>
      </c>
      <c r="I12" s="261" t="str">
        <f>D20</f>
        <v>0</v>
      </c>
      <c r="J12" s="261" t="s">
        <v>59</v>
      </c>
    </row>
    <row r="13" spans="1:10" customHeight="1" ht="38.25">
      <c r="A13" s="90" t="s">
        <v>201</v>
      </c>
      <c r="B13" s="176">
        <v>161</v>
      </c>
      <c r="C13" s="14" t="str">
        <f>SUM(D13:F13)</f>
        <v>0</v>
      </c>
      <c r="D13" s="15" t="str">
        <f>SUM(D14:D15)</f>
        <v>0</v>
      </c>
      <c r="E13" s="15" t="str">
        <f>SUM(E14:E15)</f>
        <v>0</v>
      </c>
      <c r="F13" s="181" t="s">
        <v>59</v>
      </c>
      <c r="H13" s="257" t="s">
        <v>161</v>
      </c>
      <c r="I13" s="261" t="s">
        <v>59</v>
      </c>
      <c r="J13" s="261" t="str">
        <f>'р3. соцуслуги'!E44</f>
        <v>0</v>
      </c>
    </row>
    <row r="14" spans="1:10">
      <c r="A14" s="92" t="s">
        <v>202</v>
      </c>
      <c r="B14" s="176">
        <v>162</v>
      </c>
      <c r="C14" s="14" t="str">
        <f>SUM(D14:F14)</f>
        <v>0</v>
      </c>
      <c r="D14" s="177">
        <v>2550</v>
      </c>
      <c r="E14" s="177">
        <v>10320</v>
      </c>
      <c r="F14" s="181" t="s">
        <v>59</v>
      </c>
    </row>
    <row r="15" spans="1:10">
      <c r="A15" s="92" t="s">
        <v>203</v>
      </c>
      <c r="B15" s="176">
        <v>163</v>
      </c>
      <c r="C15" s="14" t="str">
        <f>SUM(D15:F15)</f>
        <v>0</v>
      </c>
      <c r="D15" s="177">
        <v>337</v>
      </c>
      <c r="E15" s="177">
        <v>2733</v>
      </c>
      <c r="F15" s="181" t="s">
        <v>59</v>
      </c>
    </row>
    <row r="16" spans="1:10" customHeight="1" ht="25.5">
      <c r="A16" s="92" t="s">
        <v>204</v>
      </c>
      <c r="B16" s="176">
        <v>164</v>
      </c>
      <c r="C16" s="14" t="str">
        <f>SUM(D16:F16)</f>
        <v>0</v>
      </c>
      <c r="D16" s="177">
        <v>99</v>
      </c>
      <c r="E16" s="181" t="s">
        <v>59</v>
      </c>
      <c r="F16" s="181" t="s">
        <v>59</v>
      </c>
    </row>
    <row r="17" spans="1:10" customHeight="1" ht="38.25">
      <c r="A17" s="90" t="s">
        <v>205</v>
      </c>
      <c r="B17" s="176">
        <v>165</v>
      </c>
      <c r="C17" s="14" t="str">
        <f>SUM(D17:F17)</f>
        <v>0</v>
      </c>
      <c r="D17" s="181" t="s">
        <v>59</v>
      </c>
      <c r="E17" s="181" t="s">
        <v>59</v>
      </c>
      <c r="F17" s="15" t="str">
        <f>SUM(F18:F19)</f>
        <v>0</v>
      </c>
    </row>
    <row r="18" spans="1:10">
      <c r="A18" s="92" t="s">
        <v>206</v>
      </c>
      <c r="B18" s="176">
        <v>166</v>
      </c>
      <c r="C18" s="14" t="str">
        <f>SUM(D18:F18)</f>
        <v>0</v>
      </c>
      <c r="D18" s="181" t="s">
        <v>59</v>
      </c>
      <c r="E18" s="181" t="s">
        <v>59</v>
      </c>
      <c r="F18" s="177"/>
    </row>
    <row r="19" spans="1:10">
      <c r="A19" s="92" t="s">
        <v>207</v>
      </c>
      <c r="B19" s="176">
        <v>167</v>
      </c>
      <c r="C19" s="14" t="str">
        <f>SUM(D19:F19)</f>
        <v>0</v>
      </c>
      <c r="D19" s="181" t="s">
        <v>59</v>
      </c>
      <c r="E19" s="181" t="s">
        <v>59</v>
      </c>
      <c r="F19" s="177"/>
    </row>
    <row r="20" spans="1:10" customHeight="1" ht="25.5">
      <c r="A20" s="92" t="s">
        <v>208</v>
      </c>
      <c r="B20" s="176">
        <v>168</v>
      </c>
      <c r="C20" s="14" t="str">
        <f>SUM(D20:F20)</f>
        <v>0</v>
      </c>
      <c r="D20" s="177">
        <v>0</v>
      </c>
      <c r="E20" s="181" t="s">
        <v>59</v>
      </c>
      <c r="F20" s="181" t="s">
        <v>59</v>
      </c>
    </row>
    <row r="21" spans="1:10">
      <c r="A21" s="89" t="s">
        <v>209</v>
      </c>
      <c r="B21" s="176">
        <v>169</v>
      </c>
      <c r="C21" s="14" t="str">
        <f>SUM(D21:F21)</f>
        <v>0</v>
      </c>
      <c r="D21" s="181" t="s">
        <v>59</v>
      </c>
      <c r="E21" s="181" t="s">
        <v>59</v>
      </c>
      <c r="F21" s="15" t="str">
        <f>SUM(F22:F25)</f>
        <v>0</v>
      </c>
    </row>
    <row r="22" spans="1:10">
      <c r="A22" s="92" t="s">
        <v>210</v>
      </c>
      <c r="B22" s="176">
        <v>170</v>
      </c>
      <c r="C22" s="14" t="str">
        <f>SUM(D22:F22)</f>
        <v>0</v>
      </c>
      <c r="D22" s="181" t="s">
        <v>59</v>
      </c>
      <c r="E22" s="181" t="s">
        <v>59</v>
      </c>
      <c r="F22" s="177"/>
    </row>
    <row r="23" spans="1:10">
      <c r="A23" s="92" t="s">
        <v>211</v>
      </c>
      <c r="B23" s="176">
        <v>171</v>
      </c>
      <c r="C23" s="14" t="str">
        <f>SUM(D23:F23)</f>
        <v>0</v>
      </c>
      <c r="D23" s="181" t="s">
        <v>59</v>
      </c>
      <c r="E23" s="181" t="s">
        <v>59</v>
      </c>
      <c r="F23" s="177"/>
    </row>
    <row r="24" spans="1:10">
      <c r="A24" s="92" t="s">
        <v>212</v>
      </c>
      <c r="B24" s="176">
        <v>172</v>
      </c>
      <c r="C24" s="14" t="str">
        <f>SUM(D24:F24)</f>
        <v>0</v>
      </c>
      <c r="D24" s="181" t="s">
        <v>59</v>
      </c>
      <c r="E24" s="181" t="s">
        <v>59</v>
      </c>
      <c r="F24" s="177"/>
    </row>
    <row r="25" spans="1:10">
      <c r="A25" s="92" t="s">
        <v>213</v>
      </c>
      <c r="B25" s="176">
        <v>173</v>
      </c>
      <c r="C25" s="14" t="str">
        <f>SUM(D25:F25)</f>
        <v>0</v>
      </c>
      <c r="D25" s="181" t="s">
        <v>59</v>
      </c>
      <c r="E25" s="181" t="s">
        <v>59</v>
      </c>
      <c r="F25" s="177"/>
    </row>
    <row r="26" spans="1:10" customHeight="1" ht="25.5">
      <c r="A26" s="89" t="s">
        <v>214</v>
      </c>
      <c r="B26" s="176">
        <v>174</v>
      </c>
      <c r="C26" s="14" t="str">
        <f>SUM(D26:F26)</f>
        <v>0</v>
      </c>
      <c r="D26" s="181" t="s">
        <v>59</v>
      </c>
      <c r="E26" s="181" t="s">
        <v>59</v>
      </c>
      <c r="F26" s="15" t="str">
        <f>SUM(F27:F30)</f>
        <v>0</v>
      </c>
    </row>
    <row r="27" spans="1:10">
      <c r="A27" s="92" t="s">
        <v>215</v>
      </c>
      <c r="B27" s="176">
        <v>175</v>
      </c>
      <c r="C27" s="14" t="str">
        <f>SUM(D27:F27)</f>
        <v>0</v>
      </c>
      <c r="D27" s="181" t="s">
        <v>59</v>
      </c>
      <c r="E27" s="181" t="s">
        <v>59</v>
      </c>
      <c r="F27" s="177"/>
    </row>
    <row r="28" spans="1:10">
      <c r="A28" s="92" t="s">
        <v>216</v>
      </c>
      <c r="B28" s="176">
        <v>176</v>
      </c>
      <c r="C28" s="14" t="str">
        <f>SUM(D28:F28)</f>
        <v>0</v>
      </c>
      <c r="D28" s="181" t="s">
        <v>59</v>
      </c>
      <c r="E28" s="181" t="s">
        <v>59</v>
      </c>
      <c r="F28" s="177"/>
    </row>
    <row r="29" spans="1:10">
      <c r="A29" s="92" t="s">
        <v>217</v>
      </c>
      <c r="B29" s="176">
        <v>177</v>
      </c>
      <c r="C29" s="14" t="str">
        <f>SUM(D29:F29)</f>
        <v>0</v>
      </c>
      <c r="D29" s="181" t="s">
        <v>59</v>
      </c>
      <c r="E29" s="181" t="s">
        <v>59</v>
      </c>
      <c r="F29" s="177"/>
    </row>
    <row r="30" spans="1:10">
      <c r="A30" s="92" t="s">
        <v>218</v>
      </c>
      <c r="B30" s="176">
        <v>178</v>
      </c>
      <c r="C30" s="14" t="str">
        <f>SUM(D30:F30)</f>
        <v>0</v>
      </c>
      <c r="D30" s="181" t="s">
        <v>59</v>
      </c>
      <c r="E30" s="181" t="s">
        <v>59</v>
      </c>
      <c r="F30" s="177"/>
    </row>
    <row r="31" spans="1:10">
      <c r="A31" s="89" t="s">
        <v>219</v>
      </c>
      <c r="B31" s="176">
        <v>179</v>
      </c>
      <c r="C31" s="14" t="str">
        <f>SUM(D31:F31)</f>
        <v>0</v>
      </c>
      <c r="D31" s="181" t="s">
        <v>59</v>
      </c>
      <c r="E31" s="181" t="s">
        <v>59</v>
      </c>
      <c r="F31" s="177"/>
    </row>
    <row r="32" spans="1:10" customHeight="1" ht="25.5">
      <c r="A32" s="89" t="s">
        <v>220</v>
      </c>
      <c r="B32" s="176">
        <v>180</v>
      </c>
      <c r="C32" s="14" t="str">
        <f>SUM(D32:F32)</f>
        <v>0</v>
      </c>
      <c r="D32" s="177">
        <v>15</v>
      </c>
      <c r="E32" s="177">
        <v>88</v>
      </c>
      <c r="F32" s="177">
        <v>0</v>
      </c>
    </row>
    <row r="35" spans="1:10" customHeight="1" ht="12.75">
      <c r="C35" s="178"/>
    </row>
  </sheetData>
  <sheetProtection sheet="1" objects="1" scenarios="1" formatCells="0" formatColumns="0" formatRows="0" autoFilter="0" pivotTables="0"/>
  <mergeCells>
    <mergeCell ref="A1:E1"/>
    <mergeCell ref="H5:J8"/>
  </mergeCells>
  <conditionalFormatting sqref="I10">
    <cfRule type="expression" dxfId="16" priority="1">
      <formula>$I$10&gt;$J$13</formula>
    </cfRule>
  </conditionalFormatting>
  <conditionalFormatting sqref="I11">
    <cfRule type="expression" dxfId="17" priority="2">
      <formula>$I$11&gt;$J$13</formula>
    </cfRule>
  </conditionalFormatting>
  <conditionalFormatting sqref="I12">
    <cfRule type="expression" dxfId="18" priority="3">
      <formula>$I$12&gt;$J$13</formula>
    </cfRule>
  </conditionalFormatting>
  <dataValidations count="12">
    <dataValidation type="decimal" operator="greaterThanOrEqual" allowBlank="1" showDropDown="0" showInputMessage="1" showErrorMessage="1" error="Значение должно быть числовым." sqref="D32:E32">
      <formula1>0</formula1>
    </dataValidation>
    <dataValidation type="decimal" operator="greaterThanOrEqual" allowBlank="1" showDropDown="0" showInputMessage="1" showErrorMessage="1" error="Значение должно быть числовым." sqref="D14:D16">
      <formula1>0</formula1>
    </dataValidation>
    <dataValidation type="decimal" operator="greaterThanOrEqual" allowBlank="1" showDropDown="0" showInputMessage="1" showErrorMessage="1" error="Значение должно быть числовым." sqref="D12">
      <formula1>0</formula1>
    </dataValidation>
    <dataValidation type="decimal" operator="greaterThanOrEqual" allowBlank="1" showDropDown="0" showInputMessage="1" showErrorMessage="1" error="Значение должно быть числовым." sqref="D6:E11">
      <formula1>0</formula1>
    </dataValidation>
    <dataValidation type="decimal" operator="greaterThanOrEqual" allowBlank="1" showDropDown="0" showInputMessage="1" showErrorMessage="1" error="Значение должно быть числовым." sqref="D20">
      <formula1>0</formula1>
    </dataValidation>
    <dataValidation type="decimal" operator="greaterThanOrEqual" allowBlank="1" showDropDown="0" showInputMessage="1" showErrorMessage="1" error="Значение должно быть числовым." sqref="D32:E32">
      <formula1>0</formula1>
    </dataValidation>
    <dataValidation type="decimal" operator="greaterThanOrEqual" allowBlank="1" showDropDown="0" showInputMessage="1" showErrorMessage="1" error="Значение должно быть числовым." sqref="E14:E15">
      <formula1>0</formula1>
    </dataValidation>
    <dataValidation type="decimal" operator="greaterThanOrEqual" allowBlank="1" showDropDown="0" showInputMessage="1" showErrorMessage="1" error="Значение должно быть числовым." sqref="D6:E11">
      <formula1>0</formula1>
    </dataValidation>
    <dataValidation type="decimal" operator="greaterThanOrEqual" allowBlank="1" showDropDown="0" showInputMessage="1" showErrorMessage="1" error="Значение должно быть числовым." sqref="F22:F25">
      <formula1>0</formula1>
    </dataValidation>
    <dataValidation type="decimal" operator="greaterThanOrEqual" allowBlank="1" showDropDown="0" showInputMessage="1" showErrorMessage="1" error="Значение должно быть числовым." sqref="F6:F10">
      <formula1>0</formula1>
    </dataValidation>
    <dataValidation type="decimal" operator="greaterThanOrEqual" allowBlank="1" showDropDown="0" showInputMessage="1" showErrorMessage="1" error="Значение должно быть числовым." sqref="F18:F19">
      <formula1>0</formula1>
    </dataValidation>
    <dataValidation type="decimal" operator="greaterThanOrEqual" allowBlank="1" showDropDown="0" showInputMessage="1" showErrorMessage="1" error="Значение должно быть числовым." sqref="F27:F32">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IX30"/>
  <sheetViews>
    <sheetView tabSelected="0" workbookViewId="0" showGridLines="true" showRowColHeaders="1" topLeftCell="A10">
      <selection activeCell="C29" sqref="C29"/>
    </sheetView>
  </sheetViews>
  <sheetFormatPr customHeight="true" defaultRowHeight="12.75" defaultColWidth="9.140625" outlineLevelRow="0" outlineLevelCol="0"/>
  <cols>
    <col min="1" max="1" width="77.42578125" customWidth="true" style="183"/>
    <col min="2" max="2" width="9.140625" style="183"/>
    <col min="3" max="3" width="12.85546875" customWidth="true" style="183"/>
    <col min="4" max="4" width="12.85546875" customWidth="true" style="93"/>
    <col min="5" max="5" width="12.85546875" customWidth="true" style="93"/>
    <col min="6" max="6" width="12.85546875" customWidth="true" style="93"/>
    <col min="7" max="7" width="9.140625" style="183"/>
    <col min="8" max="8" width="9.140625" style="183"/>
    <col min="9" max="9" width="9.140625" style="183"/>
    <col min="10" max="10" width="9.140625" style="183"/>
    <col min="11" max="11" width="9.140625" style="183"/>
    <col min="12" max="12" width="9.140625" style="183"/>
    <col min="13" max="13" width="9.140625" style="183"/>
    <col min="14" max="14" width="9.140625" style="183"/>
    <col min="15" max="15" width="9.140625" style="183"/>
    <col min="16" max="16" width="9.140625" style="183"/>
    <col min="17" max="17" width="9.140625" style="183"/>
    <col min="18" max="18" width="9.140625" style="183"/>
    <col min="19" max="19" width="9.140625" style="183"/>
    <col min="20" max="20" width="9.140625" style="183"/>
    <col min="21" max="21" width="9.140625" style="183"/>
    <col min="22" max="22" width="9.140625" style="183"/>
    <col min="23" max="23" width="9.140625" style="183"/>
    <col min="24" max="24" width="9.140625" style="183"/>
    <col min="25" max="25" width="9.140625" style="183"/>
    <col min="26" max="26" width="9.140625" style="183"/>
    <col min="27" max="27" width="9.140625" style="183"/>
    <col min="28" max="28" width="9.140625" style="183"/>
    <col min="29" max="29" width="9.140625" style="183"/>
    <col min="30" max="30" width="9.140625" style="183"/>
    <col min="31" max="31" width="9.140625" style="183"/>
    <col min="32" max="32" width="9.140625" style="183"/>
    <col min="33" max="33" width="9.140625" style="183"/>
    <col min="34" max="34" width="9.140625" style="183"/>
    <col min="35" max="35" width="9.140625" style="183"/>
    <col min="36" max="36" width="9.140625" style="183"/>
    <col min="37" max="37" width="9.140625" style="183"/>
    <col min="38" max="38" width="9.140625" style="183"/>
    <col min="39" max="39" width="9.140625" style="183"/>
    <col min="40" max="40" width="9.140625" style="183"/>
    <col min="41" max="41" width="9.140625" style="183"/>
    <col min="42" max="42" width="9.140625" style="183"/>
    <col min="43" max="43" width="9.140625" style="183"/>
    <col min="44" max="44" width="9.140625" style="183"/>
    <col min="45" max="45" width="9.140625" style="183"/>
    <col min="46" max="46" width="9.140625" style="183"/>
    <col min="47" max="47" width="9.140625" style="183"/>
    <col min="48" max="48" width="9.140625" style="183"/>
    <col min="49" max="49" width="9.140625" style="183"/>
    <col min="50" max="50" width="9.140625" style="183"/>
    <col min="51" max="51" width="9.140625" style="183"/>
    <col min="52" max="52" width="9.140625" style="183"/>
    <col min="53" max="53" width="9.140625" style="183"/>
    <col min="54" max="54" width="9.140625" style="183"/>
    <col min="55" max="55" width="9.140625" style="183"/>
    <col min="56" max="56" width="9.140625" style="183"/>
    <col min="57" max="57" width="9.140625" style="183"/>
    <col min="58" max="58" width="9.140625" style="183"/>
    <col min="59" max="59" width="9.140625" style="183"/>
    <col min="60" max="60" width="9.140625" style="183"/>
    <col min="61" max="61" width="9.140625" style="183"/>
    <col min="62" max="62" width="9.140625" style="183"/>
    <col min="63" max="63" width="9.140625" style="183"/>
    <col min="64" max="64" width="9.140625" style="183"/>
    <col min="65" max="65" width="9.140625" style="183"/>
    <col min="66" max="66" width="9.140625" style="183"/>
    <col min="67" max="67" width="9.140625" style="183"/>
    <col min="68" max="68" width="9.140625" style="183"/>
    <col min="69" max="69" width="9.140625" style="183"/>
    <col min="70" max="70" width="9.140625" style="183"/>
    <col min="71" max="71" width="9.140625" style="183"/>
    <col min="72" max="72" width="9.140625" style="183"/>
    <col min="73" max="73" width="9.140625" style="183"/>
    <col min="74" max="74" width="9.140625" style="183"/>
    <col min="75" max="75" width="9.140625" style="183"/>
    <col min="76" max="76" width="9.140625" style="183"/>
    <col min="77" max="77" width="9.140625" style="183"/>
    <col min="78" max="78" width="9.140625" style="183"/>
    <col min="79" max="79" width="9.140625" style="183"/>
    <col min="80" max="80" width="9.140625" style="183"/>
    <col min="81" max="81" width="9.140625" style="183"/>
    <col min="82" max="82" width="9.140625" style="183"/>
    <col min="83" max="83" width="9.140625" style="183"/>
    <col min="84" max="84" width="9.140625" style="183"/>
    <col min="85" max="85" width="9.140625" style="183"/>
    <col min="86" max="86" width="9.140625" style="183"/>
    <col min="87" max="87" width="9.140625" style="183"/>
    <col min="88" max="88" width="9.140625" style="183"/>
    <col min="89" max="89" width="9.140625" style="183"/>
    <col min="90" max="90" width="9.140625" style="183"/>
    <col min="91" max="91" width="9.140625" style="183"/>
    <col min="92" max="92" width="9.140625" style="183"/>
    <col min="93" max="93" width="9.140625" style="183"/>
    <col min="94" max="94" width="9.140625" style="183"/>
    <col min="95" max="95" width="9.140625" style="183"/>
    <col min="96" max="96" width="9.140625" style="183"/>
    <col min="97" max="97" width="9.140625" style="183"/>
    <col min="98" max="98" width="9.140625" style="183"/>
    <col min="99" max="99" width="9.140625" style="183"/>
    <col min="100" max="100" width="9.140625" style="183"/>
    <col min="101" max="101" width="9.140625" style="183"/>
    <col min="102" max="102" width="9.140625" style="183"/>
    <col min="103" max="103" width="9.140625" style="183"/>
    <col min="104" max="104" width="9.140625" style="183"/>
    <col min="105" max="105" width="9.140625" style="183"/>
    <col min="106" max="106" width="9.140625" style="183"/>
    <col min="107" max="107" width="9.140625" style="183"/>
    <col min="108" max="108" width="9.140625" style="183"/>
    <col min="109" max="109" width="9.140625" style="183"/>
    <col min="110" max="110" width="9.140625" style="183"/>
    <col min="111" max="111" width="9.140625" style="183"/>
    <col min="112" max="112" width="9.140625" style="183"/>
    <col min="113" max="113" width="9.140625" style="183"/>
    <col min="114" max="114" width="9.140625" style="183"/>
    <col min="115" max="115" width="9.140625" style="183"/>
    <col min="116" max="116" width="9.140625" style="183"/>
    <col min="117" max="117" width="9.140625" style="183"/>
    <col min="118" max="118" width="9.140625" style="183"/>
    <col min="119" max="119" width="9.140625" style="183"/>
    <col min="120" max="120" width="9.140625" style="183"/>
    <col min="121" max="121" width="9.140625" style="183"/>
    <col min="122" max="122" width="9.140625" style="183"/>
    <col min="123" max="123" width="9.140625" style="183"/>
    <col min="124" max="124" width="9.140625" style="183"/>
    <col min="125" max="125" width="9.140625" style="183"/>
    <col min="126" max="126" width="9.140625" style="183"/>
    <col min="127" max="127" width="9.140625" style="183"/>
    <col min="128" max="128" width="9.140625" style="183"/>
    <col min="129" max="129" width="9.140625" style="183"/>
    <col min="130" max="130" width="9.140625" style="183"/>
    <col min="131" max="131" width="9.140625" style="183"/>
    <col min="132" max="132" width="9.140625" style="183"/>
    <col min="133" max="133" width="9.140625" style="183"/>
    <col min="134" max="134" width="9.140625" style="183"/>
    <col min="135" max="135" width="9.140625" style="183"/>
    <col min="136" max="136" width="9.140625" style="183"/>
    <col min="137" max="137" width="9.140625" style="183"/>
    <col min="138" max="138" width="9.140625" style="183"/>
    <col min="139" max="139" width="9.140625" style="183"/>
    <col min="140" max="140" width="9.140625" style="183"/>
    <col min="141" max="141" width="9.140625" style="183"/>
    <col min="142" max="142" width="9.140625" style="183"/>
    <col min="143" max="143" width="9.140625" style="183"/>
    <col min="144" max="144" width="9.140625" style="183"/>
    <col min="145" max="145" width="9.140625" style="183"/>
    <col min="146" max="146" width="9.140625" style="183"/>
    <col min="147" max="147" width="9.140625" style="183"/>
    <col min="148" max="148" width="9.140625" style="183"/>
    <col min="149" max="149" width="9.140625" style="183"/>
    <col min="150" max="150" width="9.140625" style="183"/>
    <col min="151" max="151" width="9.140625" style="183"/>
    <col min="152" max="152" width="9.140625" style="183"/>
    <col min="153" max="153" width="9.140625" style="183"/>
    <col min="154" max="154" width="9.140625" style="183"/>
    <col min="155" max="155" width="9.140625" style="183"/>
    <col min="156" max="156" width="9.140625" style="183"/>
    <col min="157" max="157" width="9.140625" style="183"/>
    <col min="158" max="158" width="9.140625" style="183"/>
    <col min="159" max="159" width="9.140625" style="183"/>
    <col min="160" max="160" width="9.140625" style="183"/>
    <col min="161" max="161" width="9.140625" style="183"/>
    <col min="162" max="162" width="9.140625" style="183"/>
    <col min="163" max="163" width="9.140625" style="183"/>
    <col min="164" max="164" width="9.140625" style="183"/>
    <col min="165" max="165" width="9.140625" style="183"/>
    <col min="166" max="166" width="9.140625" style="183"/>
    <col min="167" max="167" width="9.140625" style="183"/>
    <col min="168" max="168" width="9.140625" style="183"/>
    <col min="169" max="169" width="9.140625" style="183"/>
    <col min="170" max="170" width="9.140625" style="183"/>
    <col min="171" max="171" width="9.140625" style="183"/>
    <col min="172" max="172" width="9.140625" style="183"/>
    <col min="173" max="173" width="9.140625" style="183"/>
    <col min="174" max="174" width="9.140625" style="183"/>
    <col min="175" max="175" width="9.140625" style="183"/>
    <col min="176" max="176" width="9.140625" style="183"/>
    <col min="177" max="177" width="9.140625" style="183"/>
    <col min="178" max="178" width="9.140625" style="183"/>
    <col min="179" max="179" width="9.140625" style="183"/>
    <col min="180" max="180" width="9.140625" style="183"/>
    <col min="181" max="181" width="9.140625" style="183"/>
    <col min="182" max="182" width="9.140625" style="183"/>
    <col min="183" max="183" width="9.140625" style="183"/>
    <col min="184" max="184" width="9.140625" style="183"/>
    <col min="185" max="185" width="9.140625" style="183"/>
    <col min="186" max="186" width="9.140625" style="183"/>
    <col min="187" max="187" width="9.140625" style="183"/>
    <col min="188" max="188" width="9.140625" style="183"/>
    <col min="189" max="189" width="9.140625" style="183"/>
    <col min="190" max="190" width="9.140625" style="183"/>
    <col min="191" max="191" width="9.140625" style="183"/>
    <col min="192" max="192" width="9.140625" style="183"/>
    <col min="193" max="193" width="9.140625" style="183"/>
    <col min="194" max="194" width="9.140625" style="183"/>
    <col min="195" max="195" width="9.140625" style="183"/>
    <col min="196" max="196" width="9.140625" style="183"/>
    <col min="197" max="197" width="9.140625" style="183"/>
    <col min="198" max="198" width="9.140625" style="183"/>
    <col min="199" max="199" width="9.140625" style="183"/>
    <col min="200" max="200" width="9.140625" style="183"/>
    <col min="201" max="201" width="9.140625" style="183"/>
    <col min="202" max="202" width="9.140625" style="183"/>
    <col min="203" max="203" width="9.140625" style="183"/>
    <col min="204" max="204" width="9.140625" style="183"/>
    <col min="205" max="205" width="9.140625" style="183"/>
    <col min="206" max="206" width="9.140625" style="183"/>
    <col min="207" max="207" width="9.140625" style="183"/>
    <col min="208" max="208" width="9.140625" style="183"/>
    <col min="209" max="209" width="9.140625" style="183"/>
    <col min="210" max="210" width="9.140625" style="183"/>
    <col min="211" max="211" width="9.140625" style="183"/>
    <col min="212" max="212" width="9.140625" style="183"/>
    <col min="213" max="213" width="9.140625" style="183"/>
    <col min="214" max="214" width="9.140625" style="183"/>
    <col min="215" max="215" width="9.140625" style="183"/>
    <col min="216" max="216" width="9.140625" style="183"/>
    <col min="217" max="217" width="9.140625" style="183"/>
    <col min="218" max="218" width="9.140625" style="183"/>
    <col min="219" max="219" width="9.140625" style="183"/>
    <col min="220" max="220" width="9.140625" style="183"/>
    <col min="221" max="221" width="9.140625" style="183"/>
    <col min="222" max="222" width="9.140625" style="183"/>
    <col min="223" max="223" width="9.140625" style="183"/>
    <col min="224" max="224" width="9.140625" style="183"/>
    <col min="225" max="225" width="9.140625" style="183"/>
    <col min="226" max="226" width="9.140625" style="183"/>
    <col min="227" max="227" width="9.140625" style="183"/>
    <col min="228" max="228" width="9.140625" style="183"/>
    <col min="229" max="229" width="9.140625" style="183"/>
    <col min="230" max="230" width="9.140625" style="183"/>
    <col min="231" max="231" width="9.140625" style="183"/>
    <col min="232" max="232" width="9.140625" style="183"/>
    <col min="233" max="233" width="9.140625" style="183"/>
    <col min="234" max="234" width="9.140625" style="183"/>
    <col min="235" max="235" width="9.140625" style="183"/>
    <col min="236" max="236" width="9.140625" style="183"/>
    <col min="237" max="237" width="9.140625" style="183"/>
    <col min="238" max="238" width="9.140625" style="183"/>
    <col min="239" max="239" width="9.140625" style="183"/>
    <col min="240" max="240" width="9.140625" style="183"/>
    <col min="241" max="241" width="9.140625" style="183"/>
    <col min="242" max="242" width="9.140625" style="183"/>
    <col min="243" max="243" width="9.140625" style="183"/>
    <col min="244" max="244" width="9.140625" style="183"/>
    <col min="245" max="245" width="9.140625" style="183"/>
    <col min="246" max="246" width="9.140625" style="183"/>
    <col min="247" max="247" width="9.140625" style="183"/>
    <col min="248" max="248" width="9.140625" style="183"/>
    <col min="249" max="249" width="9.140625" style="183"/>
    <col min="250" max="250" width="9.140625" style="183"/>
    <col min="251" max="251" width="9.140625" style="183"/>
    <col min="252" max="252" width="9.140625" style="183"/>
    <col min="253" max="253" width="9.140625" style="183"/>
    <col min="254" max="254" width="9.140625" style="183"/>
    <col min="255" max="255" width="9.140625" style="183"/>
    <col min="256" max="256" width="9.140625" style="183"/>
    <col min="257" max="257" width="9.140625" style="183"/>
    <col min="258" max="258" width="9.140625" style="146"/>
  </cols>
  <sheetData>
    <row r="1" spans="1:258" customHeight="1" ht="15.75">
      <c r="A1" s="182" t="s">
        <v>221</v>
      </c>
      <c r="B1" s="171"/>
      <c r="C1" s="171"/>
      <c r="D1" s="101"/>
      <c r="E1" s="101"/>
      <c r="F1" s="101"/>
    </row>
    <row r="2" spans="1:258" customHeight="1" ht="10.5">
      <c r="A2" s="171"/>
      <c r="B2" s="171"/>
      <c r="C2" s="171"/>
      <c r="D2" s="101"/>
      <c r="E2" s="101"/>
      <c r="F2" s="101"/>
    </row>
    <row r="3" spans="1:258">
      <c r="A3" s="86"/>
      <c r="B3" s="171"/>
      <c r="C3" s="171"/>
      <c r="D3" s="101"/>
      <c r="E3" s="101"/>
      <c r="F3" s="91"/>
    </row>
    <row r="4" spans="1:258" customHeight="1" ht="28.5">
      <c r="A4" s="184" t="s">
        <v>90</v>
      </c>
      <c r="B4" s="184" t="s">
        <v>22</v>
      </c>
      <c r="C4" s="185" t="s">
        <v>91</v>
      </c>
      <c r="D4" s="9" t="s">
        <v>92</v>
      </c>
      <c r="E4" s="9" t="s">
        <v>93</v>
      </c>
      <c r="F4" s="9" t="s">
        <v>94</v>
      </c>
    </row>
    <row r="5" spans="1:258">
      <c r="A5" s="184">
        <v>1</v>
      </c>
      <c r="B5" s="184">
        <v>2</v>
      </c>
      <c r="C5" s="186">
        <v>3</v>
      </c>
      <c r="D5" s="184">
        <v>4</v>
      </c>
      <c r="E5" s="184">
        <v>5</v>
      </c>
      <c r="F5" s="184">
        <v>6</v>
      </c>
    </row>
    <row r="6" spans="1:258" customHeight="1" ht="25.5">
      <c r="A6" s="187" t="s">
        <v>222</v>
      </c>
      <c r="B6" s="176">
        <v>181</v>
      </c>
      <c r="C6" s="105" t="str">
        <f>SUM(D6:F6)</f>
        <v>0</v>
      </c>
      <c r="D6" s="230">
        <v>1974810</v>
      </c>
      <c r="E6" s="230">
        <v>26941</v>
      </c>
      <c r="F6" s="230">
        <v>0</v>
      </c>
    </row>
    <row r="7" spans="1:258">
      <c r="A7" s="92" t="s">
        <v>223</v>
      </c>
      <c r="B7" s="176">
        <v>182</v>
      </c>
      <c r="C7" s="105" t="str">
        <f>SUM(D7:F7)</f>
        <v>0</v>
      </c>
      <c r="D7" s="230">
        <v>3692888</v>
      </c>
      <c r="E7" s="230">
        <v>56361</v>
      </c>
      <c r="F7" s="230">
        <v>0</v>
      </c>
    </row>
    <row r="8" spans="1:258" customHeight="1" ht="25.5">
      <c r="A8" s="89" t="s">
        <v>224</v>
      </c>
      <c r="B8" s="176">
        <v>183</v>
      </c>
      <c r="C8" s="105" t="str">
        <f>SUM(D8:F8)</f>
        <v>0</v>
      </c>
      <c r="D8" s="231">
        <v>198708</v>
      </c>
      <c r="E8" s="232">
        <v>14111</v>
      </c>
      <c r="F8" s="230">
        <v>0</v>
      </c>
    </row>
    <row r="9" spans="1:258" customHeight="1" ht="25.5">
      <c r="A9" s="92" t="s">
        <v>225</v>
      </c>
      <c r="B9" s="176">
        <v>184</v>
      </c>
      <c r="C9" s="105" t="str">
        <f>SUM(D9:F9)</f>
        <v>0</v>
      </c>
      <c r="D9" s="233">
        <v>842658</v>
      </c>
      <c r="E9" s="232">
        <v>49295</v>
      </c>
      <c r="F9" s="233">
        <v>0</v>
      </c>
    </row>
    <row r="10" spans="1:258" customHeight="1" ht="25.5">
      <c r="A10" s="187" t="s">
        <v>226</v>
      </c>
      <c r="B10" s="176">
        <v>185</v>
      </c>
      <c r="C10" s="220" t="str">
        <f>SUM(D10:F10)</f>
        <v>0</v>
      </c>
      <c r="D10" s="241">
        <v>471</v>
      </c>
      <c r="E10" s="242">
        <v>0</v>
      </c>
      <c r="F10" s="242">
        <v>0</v>
      </c>
    </row>
    <row r="11" spans="1:258" customHeight="1" ht="25.5">
      <c r="A11" s="189" t="s">
        <v>227</v>
      </c>
      <c r="B11" s="176">
        <v>186</v>
      </c>
      <c r="C11" s="105" t="str">
        <f>SUM(D11:F11)</f>
        <v>0</v>
      </c>
      <c r="D11" s="190" t="s">
        <v>59</v>
      </c>
      <c r="E11" s="230">
        <v>129</v>
      </c>
      <c r="F11" s="191" t="s">
        <v>59</v>
      </c>
    </row>
    <row r="12" spans="1:258" customHeight="1" ht="25.5">
      <c r="A12" s="187" t="s">
        <v>228</v>
      </c>
      <c r="B12" s="176">
        <v>187</v>
      </c>
      <c r="C12" s="105" t="str">
        <f>SUM(D12:F12)</f>
        <v>0</v>
      </c>
      <c r="D12" s="105" t="str">
        <f>SUM(D13:D15)</f>
        <v>0</v>
      </c>
      <c r="E12" s="105" t="str">
        <f>SUM(E13:E15)</f>
        <v>0</v>
      </c>
      <c r="F12" s="105" t="str">
        <f>SUM(F13:F15)</f>
        <v>0</v>
      </c>
    </row>
    <row r="13" spans="1:258">
      <c r="A13" s="92" t="s">
        <v>229</v>
      </c>
      <c r="B13" s="176">
        <v>188</v>
      </c>
      <c r="C13" s="105" t="str">
        <f>SUM(D13:F13)</f>
        <v>0</v>
      </c>
      <c r="D13" s="230">
        <v>110714</v>
      </c>
      <c r="E13" s="230">
        <v>815</v>
      </c>
      <c r="F13" s="230">
        <v>0</v>
      </c>
    </row>
    <row r="14" spans="1:258">
      <c r="A14" s="92" t="s">
        <v>230</v>
      </c>
      <c r="B14" s="176">
        <v>189</v>
      </c>
      <c r="C14" s="105" t="str">
        <f>SUM(D14:F14)</f>
        <v>0</v>
      </c>
      <c r="D14" s="230">
        <v>4106</v>
      </c>
      <c r="E14" s="230">
        <v>10579</v>
      </c>
      <c r="F14" s="230">
        <v>0</v>
      </c>
    </row>
    <row r="15" spans="1:258">
      <c r="A15" s="92" t="s">
        <v>231</v>
      </c>
      <c r="B15" s="176">
        <v>190</v>
      </c>
      <c r="C15" s="105" t="str">
        <f>SUM(D15:F15)</f>
        <v>0</v>
      </c>
      <c r="D15" s="230">
        <v>556</v>
      </c>
      <c r="E15" s="230">
        <v>300</v>
      </c>
      <c r="F15" s="230">
        <v>0</v>
      </c>
    </row>
    <row r="16" spans="1:258" customHeight="1" ht="38.25">
      <c r="A16" s="187" t="s">
        <v>232</v>
      </c>
      <c r="B16" s="176">
        <v>191</v>
      </c>
      <c r="C16" s="105" t="str">
        <f>SUM(D16:F16)</f>
        <v>0</v>
      </c>
      <c r="D16" s="105" t="str">
        <f>SUM(D17:D27)</f>
        <v>0</v>
      </c>
      <c r="E16" s="105" t="str">
        <f>SUM(E17:E27)</f>
        <v>0</v>
      </c>
      <c r="F16" s="105" t="str">
        <f>SUM(F17:F27)</f>
        <v>0</v>
      </c>
    </row>
    <row r="17" spans="1:258" customHeight="1" ht="67.5">
      <c r="A17" s="92" t="s">
        <v>233</v>
      </c>
      <c r="B17" s="176">
        <v>192</v>
      </c>
      <c r="C17" s="105" t="str">
        <f>SUM(D17:F17)</f>
        <v>0</v>
      </c>
      <c r="D17" s="230">
        <v>3593</v>
      </c>
      <c r="E17" s="230">
        <v>122</v>
      </c>
      <c r="F17" s="230">
        <v>0</v>
      </c>
    </row>
    <row r="18" spans="1:258">
      <c r="A18" s="103" t="s">
        <v>234</v>
      </c>
      <c r="B18" s="176">
        <v>193</v>
      </c>
      <c r="C18" s="105" t="str">
        <f>SUM(D18:F18)</f>
        <v>0</v>
      </c>
      <c r="D18" s="230">
        <v>312</v>
      </c>
      <c r="E18" s="230">
        <v>32</v>
      </c>
      <c r="F18" s="230">
        <v>0</v>
      </c>
    </row>
    <row r="19" spans="1:258">
      <c r="A19" s="103" t="s">
        <v>235</v>
      </c>
      <c r="B19" s="176">
        <v>194</v>
      </c>
      <c r="C19" s="105" t="str">
        <f>SUM(D19:F19)</f>
        <v>0</v>
      </c>
      <c r="D19" s="230">
        <v>374</v>
      </c>
      <c r="E19" s="230">
        <v>61</v>
      </c>
      <c r="F19" s="230">
        <v>0</v>
      </c>
    </row>
    <row r="20" spans="1:258" customHeight="1" ht="25.5">
      <c r="A20" s="92" t="s">
        <v>236</v>
      </c>
      <c r="B20" s="176">
        <v>195</v>
      </c>
      <c r="C20" s="105" t="str">
        <f>SUM(D20:F20)</f>
        <v>0</v>
      </c>
      <c r="D20" s="230">
        <v>98</v>
      </c>
      <c r="E20" s="230">
        <v>29</v>
      </c>
      <c r="F20" s="230">
        <v>0</v>
      </c>
    </row>
    <row r="21" spans="1:258">
      <c r="A21" s="92" t="s">
        <v>237</v>
      </c>
      <c r="B21" s="176">
        <v>196</v>
      </c>
      <c r="C21" s="105" t="str">
        <f>SUM(D21:F21)</f>
        <v>0</v>
      </c>
      <c r="D21" s="230">
        <v>1257</v>
      </c>
      <c r="E21" s="230">
        <v>343</v>
      </c>
      <c r="F21" s="230">
        <v>0</v>
      </c>
    </row>
    <row r="22" spans="1:258">
      <c r="A22" s="92" t="s">
        <v>238</v>
      </c>
      <c r="B22" s="176">
        <v>197</v>
      </c>
      <c r="C22" s="105" t="str">
        <f>SUM(D22:F22)</f>
        <v>0</v>
      </c>
      <c r="D22" s="230">
        <v>2091</v>
      </c>
      <c r="E22" s="230">
        <v>192</v>
      </c>
      <c r="F22" s="230">
        <v>0</v>
      </c>
    </row>
    <row r="23" spans="1:258" customHeight="1" ht="25.5">
      <c r="A23" s="192" t="s">
        <v>239</v>
      </c>
      <c r="B23" s="176">
        <v>198</v>
      </c>
      <c r="C23" s="105" t="str">
        <f>SUM(D23:F23)</f>
        <v>0</v>
      </c>
      <c r="D23" s="230">
        <v>440</v>
      </c>
      <c r="E23" s="230">
        <v>31</v>
      </c>
      <c r="F23" s="230">
        <v>0</v>
      </c>
    </row>
    <row r="24" spans="1:258">
      <c r="A24" s="92" t="s">
        <v>240</v>
      </c>
      <c r="B24" s="176">
        <v>199</v>
      </c>
      <c r="C24" s="105" t="str">
        <f>SUM(D24:F24)</f>
        <v>0</v>
      </c>
      <c r="D24" s="230">
        <v>257</v>
      </c>
      <c r="E24" s="230">
        <v>34</v>
      </c>
      <c r="F24" s="230">
        <v>0</v>
      </c>
    </row>
    <row r="25" spans="1:258">
      <c r="A25" s="193" t="s">
        <v>241</v>
      </c>
      <c r="B25" s="176">
        <v>200</v>
      </c>
      <c r="C25" s="105" t="str">
        <f>SUM(D25:F25)</f>
        <v>0</v>
      </c>
      <c r="D25" s="230">
        <v>569</v>
      </c>
      <c r="E25" s="230">
        <v>133</v>
      </c>
      <c r="F25" s="230">
        <v>0</v>
      </c>
    </row>
    <row r="26" spans="1:258" customHeight="1" ht="40.5">
      <c r="A26" s="192" t="s">
        <v>242</v>
      </c>
      <c r="B26" s="176">
        <v>201</v>
      </c>
      <c r="C26" s="105" t="str">
        <f>SUM(D26:F26)</f>
        <v>0</v>
      </c>
      <c r="D26" s="230">
        <v>1146</v>
      </c>
      <c r="E26" s="230">
        <v>90</v>
      </c>
      <c r="F26" s="230">
        <v>0</v>
      </c>
    </row>
    <row r="27" spans="1:258" customHeight="1" ht="38.25">
      <c r="A27" s="192" t="s">
        <v>243</v>
      </c>
      <c r="B27" s="176">
        <v>202</v>
      </c>
      <c r="C27" s="105" t="str">
        <f>SUM(D27:F27)</f>
        <v>0</v>
      </c>
      <c r="D27" s="230">
        <v>213</v>
      </c>
      <c r="E27" s="230">
        <v>106</v>
      </c>
      <c r="F27" s="230">
        <v>0</v>
      </c>
    </row>
    <row r="28" spans="1:258" customHeight="1" ht="25.5">
      <c r="A28" s="194" t="s">
        <v>244</v>
      </c>
      <c r="B28" s="176">
        <v>203</v>
      </c>
      <c r="C28" s="105" t="str">
        <f>SUM(D28:F28)</f>
        <v>0</v>
      </c>
      <c r="D28" s="230">
        <v>68</v>
      </c>
      <c r="E28" s="230">
        <v>35</v>
      </c>
      <c r="F28" s="230">
        <v>0</v>
      </c>
    </row>
    <row r="29" spans="1:258" customHeight="1" ht="38.25">
      <c r="A29" s="192" t="s">
        <v>245</v>
      </c>
      <c r="B29" s="176">
        <v>204</v>
      </c>
      <c r="C29" s="105" t="str">
        <f>SUM(D29:F29)</f>
        <v>0</v>
      </c>
      <c r="D29" s="230">
        <v>113166</v>
      </c>
      <c r="E29" s="230">
        <v>188064</v>
      </c>
      <c r="F29" s="230">
        <v>0</v>
      </c>
    </row>
    <row r="30" spans="1:258" customHeight="1" ht="12.75">
      <c r="C30" s="94"/>
    </row>
  </sheetData>
  <sheetProtection sheet="1" objects="1" scenarios="1" formatCells="0" formatColumns="0" formatRows="0" autoFilter="0" pivotTables="0"/>
  <dataValidations count="13">
    <dataValidation type="decimal" operator="greaterThanOrEqual" allowBlank="1" showDropDown="0" showInputMessage="1" showErrorMessage="1" error="Значение должно быть числовым." prompt="В тысячах рублей" sqref="D10:F10">
      <formula1>0</formula1>
    </dataValidation>
    <dataValidation type="decimal" operator="greaterThanOrEqual" allowBlank="1" showDropDown="0" showInputMessage="1" showErrorMessage="1" error="Значение должно быть числовым." sqref="D13:F15">
      <formula1>0</formula1>
    </dataValidation>
    <dataValidation type="decimal" operator="greaterThanOrEqual" allowBlank="1" showDropDown="0" showInputMessage="1" showErrorMessage="1" error="Значение должно быть числовым." sqref="D17:F29">
      <formula1>0</formula1>
    </dataValidation>
    <dataValidation type="decimal" operator="greaterThanOrEqual" allowBlank="1" showDropDown="0" showInputMessage="1" showErrorMessage="1" error="Значение должно быть числовым." sqref="D6:F9">
      <formula1>0</formula1>
    </dataValidation>
    <dataValidation type="decimal" operator="greaterThanOrEqual" allowBlank="1" showDropDown="0" showInputMessage="1" showErrorMessage="1" error="Значение должно быть числовым." prompt="В тысячах рублей" sqref="D10:F10">
      <formula1>0</formula1>
    </dataValidation>
    <dataValidation type="decimal" operator="greaterThanOrEqual" allowBlank="1" showDropDown="0" showInputMessage="1" showErrorMessage="1" error="Значение должно быть числовым." sqref="E11">
      <formula1>0</formula1>
    </dataValidation>
    <dataValidation type="decimal" operator="greaterThanOrEqual" allowBlank="1" showDropDown="0" showInputMessage="1" showErrorMessage="1" error="Значение должно быть числовым." sqref="D13:F15">
      <formula1>0</formula1>
    </dataValidation>
    <dataValidation type="decimal" operator="greaterThanOrEqual" allowBlank="1" showDropDown="0" showInputMessage="1" showErrorMessage="1" error="Значение должно быть числовым." sqref="D17:F29">
      <formula1>0</formula1>
    </dataValidation>
    <dataValidation type="decimal" operator="greaterThanOrEqual" allowBlank="1" showDropDown="0" showInputMessage="1" showErrorMessage="1" error="Значение должно быть числовым." sqref="D6:F9">
      <formula1>0</formula1>
    </dataValidation>
    <dataValidation type="decimal" operator="greaterThanOrEqual" allowBlank="1" showDropDown="0" showInputMessage="1" showErrorMessage="1" error="Значение должно быть числовым." prompt="В тысячах рублей" sqref="D10:F10">
      <formula1>0</formula1>
    </dataValidation>
    <dataValidation type="decimal" operator="greaterThanOrEqual" allowBlank="1" showDropDown="0" showInputMessage="1" showErrorMessage="1" error="Значение должно быть числовым." sqref="D13:F15">
      <formula1>0</formula1>
    </dataValidation>
    <dataValidation type="decimal" operator="greaterThanOrEqual" allowBlank="1" showDropDown="0" showInputMessage="1" showErrorMessage="1" error="Значение должно быть числовым." sqref="D17:F29">
      <formula1>0</formula1>
    </dataValidation>
    <dataValidation type="decimal" operator="greaterThanOrEqual" allowBlank="1" showDropDown="0" showInputMessage="1" showErrorMessage="1" error="Значение должно быть числовым." sqref="D6:F9">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F46"/>
  <sheetViews>
    <sheetView tabSelected="1" workbookViewId="0" showGridLines="true" showRowColHeaders="1" topLeftCell="A4">
      <selection activeCell="E40" sqref="E40"/>
    </sheetView>
  </sheetViews>
  <sheetFormatPr customHeight="true" defaultRowHeight="12.75" defaultColWidth="9.140625" outlineLevelRow="0" outlineLevelCol="0"/>
  <cols>
    <col min="1" max="1" width="74.42578125" customWidth="true" style="93"/>
    <col min="2" max="2" width="5.7109375" customWidth="true" style="93"/>
    <col min="3" max="3" width="19.42578125" customWidth="true" style="93"/>
    <col min="4" max="4" width="19.42578125" customWidth="true" style="25"/>
    <col min="5" max="5" width="19.42578125" customWidth="true" style="25"/>
    <col min="6" max="6" width="11.7109375" customWidth="true" style="25"/>
    <col min="7" max="7" width="52.28515625" customWidth="true" style="25"/>
    <col min="8" max="8" width="17.28515625" customWidth="true" style="25"/>
    <col min="9" max="9" width="17.28515625" customWidth="true" style="25"/>
    <col min="10" max="10" width="17.28515625" customWidth="true" style="25"/>
    <col min="11" max="11" width="11.7109375" customWidth="true" style="25"/>
    <col min="12" max="12" width="11.7109375" customWidth="true" style="25"/>
    <col min="13" max="13" width="11.7109375" customWidth="true" style="25"/>
    <col min="14" max="14" width="11.7109375" customWidth="true" style="25"/>
    <col min="15" max="15" width="11.7109375" customWidth="true" style="25"/>
    <col min="16" max="16" width="11.7109375" customWidth="true" style="25"/>
    <col min="17" max="17" width="11.7109375" customWidth="true" style="25"/>
    <col min="18" max="18" width="11.7109375" customWidth="true" style="25"/>
    <col min="19" max="19" width="11.7109375" customWidth="true" style="25"/>
    <col min="20" max="20" width="11.7109375" customWidth="true" style="25"/>
    <col min="21" max="21" width="11.7109375" customWidth="true" style="25"/>
    <col min="22" max="22" width="11.7109375" customWidth="true" style="25"/>
    <col min="23" max="23" width="11.7109375" customWidth="true" style="25"/>
    <col min="24" max="24" width="11.7109375" customWidth="true" style="25"/>
    <col min="25" max="25" width="11.7109375" customWidth="true" style="25"/>
    <col min="26" max="26" width="11.7109375" customWidth="true" style="25"/>
    <col min="27" max="27" width="11.7109375" customWidth="true" style="25"/>
    <col min="28" max="28" width="11.7109375" customWidth="true" style="25"/>
    <col min="29" max="29" width="11.7109375" customWidth="true" style="25"/>
    <col min="30" max="30" width="11.7109375" customWidth="true" style="25"/>
    <col min="31" max="31" width="11.7109375" customWidth="true" style="25"/>
    <col min="32" max="32" width="11.7109375" customWidth="true" style="25"/>
    <col min="33" max="33" width="11.7109375" customWidth="true" style="25"/>
    <col min="34" max="34" width="11.7109375" customWidth="true" style="25"/>
    <col min="35" max="35" width="11.7109375" customWidth="true" style="25"/>
    <col min="36" max="36" width="11.7109375" customWidth="true" style="25"/>
    <col min="37" max="37" width="11.7109375" customWidth="true" style="25"/>
    <col min="38" max="38" width="11.7109375" customWidth="true" style="25"/>
    <col min="39" max="39" width="11.7109375" customWidth="true" style="25"/>
    <col min="40" max="40" width="11.7109375" customWidth="true" style="25"/>
    <col min="41" max="41" width="11.7109375" customWidth="true" style="25"/>
    <col min="42" max="42" width="11.7109375" customWidth="true" style="25"/>
    <col min="43" max="43" width="11.7109375" customWidth="true" style="25"/>
    <col min="44" max="44" width="11.7109375" customWidth="true" style="25"/>
    <col min="45" max="45" width="11.7109375" customWidth="true" style="25"/>
    <col min="46" max="46" width="11.7109375" customWidth="true" style="25"/>
    <col min="47" max="47" width="11.7109375" customWidth="true" style="25"/>
    <col min="48" max="48" width="11.7109375" customWidth="true" style="25"/>
    <col min="49" max="49" width="11.7109375" customWidth="true" style="25"/>
    <col min="50" max="50" width="11.7109375" customWidth="true" style="25"/>
    <col min="51" max="51" width="11.7109375" customWidth="true" style="25"/>
    <col min="52" max="52" width="11.7109375" customWidth="true" style="25"/>
    <col min="53" max="53" width="11.7109375" customWidth="true" style="25"/>
    <col min="54" max="54" width="11.7109375" customWidth="true" style="25"/>
    <col min="55" max="55" width="11.7109375" customWidth="true" style="25"/>
    <col min="56" max="56" width="11.7109375" customWidth="true" style="25"/>
    <col min="57" max="57" width="11.7109375" customWidth="true" style="25"/>
    <col min="58" max="58" width="0.7109375" customWidth="true" style="25"/>
    <col min="59" max="59" width="0.7109375" customWidth="true" style="25"/>
    <col min="60" max="60" width="0.7109375" customWidth="true" style="25"/>
    <col min="61" max="61" width="0.7109375" customWidth="true" style="25"/>
    <col min="62" max="62" width="0.7109375" customWidth="true" style="25"/>
    <col min="63" max="63" width="0.7109375" customWidth="true" style="25"/>
    <col min="64" max="64" width="0.7109375" customWidth="true" style="25"/>
    <col min="65" max="65" width="0.7109375" customWidth="true" style="25"/>
    <col min="66" max="66" width="0.7109375" customWidth="true" style="25"/>
    <col min="67" max="67" width="0.7109375" customWidth="true" style="25"/>
    <col min="68" max="68" width="0.7109375" customWidth="true" style="25"/>
    <col min="69" max="69" width="0.7109375" customWidth="true" style="25"/>
    <col min="70" max="70" width="0.7109375" customWidth="true" style="25"/>
    <col min="71" max="71" width="0.7109375" customWidth="true" style="25"/>
    <col min="72" max="72" width="0.7109375" customWidth="true" style="25"/>
    <col min="73" max="73" width="0.7109375" customWidth="true" style="25"/>
    <col min="74" max="74" width="0.7109375" customWidth="true" style="25"/>
    <col min="75" max="75" width="0.7109375" customWidth="true" style="25"/>
    <col min="76" max="76" width="0.7109375" customWidth="true" style="25"/>
    <col min="77" max="77" width="0.7109375" customWidth="true" style="25"/>
    <col min="78" max="78" width="0.7109375" customWidth="true" style="25"/>
    <col min="79" max="79" width="0.7109375" customWidth="true" style="25"/>
    <col min="80" max="80" width="0.7109375" customWidth="true" style="25"/>
    <col min="81" max="81" width="0.7109375" customWidth="true" style="25"/>
    <col min="82" max="82" width="0.7109375" customWidth="true" style="25"/>
    <col min="83" max="83" width="0.7109375" customWidth="true" style="25"/>
    <col min="84" max="84" width="9.140625" style="146"/>
  </cols>
  <sheetData>
    <row r="1" spans="1:84" customHeight="1" ht="15.75">
      <c r="A1" s="95" t="s">
        <v>246</v>
      </c>
      <c r="B1" s="101"/>
      <c r="C1" s="101"/>
      <c r="D1" s="100"/>
      <c r="E1" s="100"/>
    </row>
    <row r="2" spans="1:84" customHeight="1" ht="12.75">
      <c r="A2" s="96"/>
      <c r="B2" s="101"/>
      <c r="C2" s="101"/>
      <c r="D2" s="100"/>
      <c r="E2" s="100"/>
      <c r="G2" s="246" t="s">
        <v>189</v>
      </c>
    </row>
    <row r="3" spans="1:84" s="25" customFormat="1">
      <c r="A3" s="86"/>
      <c r="B3" s="101"/>
      <c r="C3" s="101"/>
      <c r="D3" s="100"/>
      <c r="E3" s="100"/>
      <c r="G3" s="324" t="s">
        <v>247</v>
      </c>
      <c r="H3" s="324"/>
      <c r="I3" s="324"/>
      <c r="J3" s="324"/>
      <c r="CF3" s="146"/>
    </row>
    <row r="4" spans="1:84" customHeight="1" ht="38.25" s="25" customFormat="1">
      <c r="A4" s="9" t="s">
        <v>248</v>
      </c>
      <c r="B4" s="9" t="s">
        <v>22</v>
      </c>
      <c r="C4" s="234" t="s">
        <v>92</v>
      </c>
      <c r="D4" s="234" t="s">
        <v>93</v>
      </c>
      <c r="E4" s="234" t="s">
        <v>94</v>
      </c>
      <c r="G4" s="324"/>
      <c r="H4" s="324"/>
      <c r="I4" s="324"/>
      <c r="J4" s="324"/>
      <c r="CF4" s="146"/>
    </row>
    <row r="5" spans="1:84" s="25" customFormat="1">
      <c r="A5" s="9">
        <v>1</v>
      </c>
      <c r="B5" s="9">
        <v>2</v>
      </c>
      <c r="C5" s="9">
        <v>3</v>
      </c>
      <c r="D5" s="102">
        <v>5</v>
      </c>
      <c r="E5" s="9">
        <v>7</v>
      </c>
      <c r="F5" s="24"/>
      <c r="G5" s="324"/>
      <c r="H5" s="324"/>
      <c r="I5" s="324"/>
      <c r="J5" s="324"/>
      <c r="K5" s="24"/>
      <c r="L5" s="24"/>
      <c r="M5" s="24"/>
      <c r="N5" s="24"/>
      <c r="O5" s="24"/>
      <c r="P5" s="24"/>
      <c r="CF5" s="146"/>
    </row>
    <row r="6" spans="1:84" customHeight="1" ht="25.5">
      <c r="A6" s="97" t="s">
        <v>249</v>
      </c>
      <c r="B6" s="176">
        <v>205</v>
      </c>
      <c r="C6" s="243" t="str">
        <f>C7+C17</f>
        <v>0</v>
      </c>
      <c r="D6" s="243" t="str">
        <f>D7+D17</f>
        <v>0</v>
      </c>
      <c r="E6" s="243" t="str">
        <f>E7+E17</f>
        <v>0</v>
      </c>
      <c r="F6" s="24"/>
      <c r="G6" s="333"/>
      <c r="H6" s="333"/>
      <c r="I6" s="333"/>
      <c r="J6" s="333"/>
      <c r="K6" s="24"/>
      <c r="L6" s="24"/>
      <c r="M6" s="24"/>
      <c r="N6" s="24"/>
      <c r="O6" s="24"/>
      <c r="P6" s="24"/>
    </row>
    <row r="7" spans="1:84" customHeight="1" ht="38.25">
      <c r="A7" s="98" t="s">
        <v>250</v>
      </c>
      <c r="B7" s="176">
        <v>206</v>
      </c>
      <c r="C7" s="243" t="str">
        <f>SUM(C8:C16)</f>
        <v>0</v>
      </c>
      <c r="D7" s="243" t="str">
        <f>SUM(D8:D16)</f>
        <v>0</v>
      </c>
      <c r="E7" s="243" t="str">
        <f>SUM(E8:E16)</f>
        <v>0</v>
      </c>
      <c r="F7" s="24"/>
      <c r="G7" s="268"/>
      <c r="H7" s="269" t="s">
        <v>97</v>
      </c>
      <c r="I7" s="269" t="s">
        <v>98</v>
      </c>
      <c r="J7" s="269" t="s">
        <v>99</v>
      </c>
      <c r="K7" s="24"/>
      <c r="L7" s="24"/>
      <c r="M7" s="24"/>
      <c r="N7" s="24"/>
      <c r="O7" s="24"/>
      <c r="P7" s="24"/>
    </row>
    <row r="8" spans="1:84" customHeight="1" ht="38.25">
      <c r="A8" s="99" t="s">
        <v>251</v>
      </c>
      <c r="B8" s="176">
        <v>207</v>
      </c>
      <c r="C8" s="244">
        <v>373027.3</v>
      </c>
      <c r="D8" s="244">
        <v>310335.21</v>
      </c>
      <c r="E8" s="244">
        <v>0</v>
      </c>
      <c r="G8" s="276" t="s">
        <v>252</v>
      </c>
      <c r="H8" s="270" t="str">
        <f>SUM(C33:C39)</f>
        <v>0</v>
      </c>
      <c r="I8" s="270" t="str">
        <f>SUM(D33:D39)</f>
        <v>0</v>
      </c>
      <c r="J8" s="270" t="str">
        <f>SUM(E33:E39)</f>
        <v>0</v>
      </c>
    </row>
    <row r="9" spans="1:84" customHeight="1" ht="25.5">
      <c r="A9" s="99" t="s">
        <v>253</v>
      </c>
      <c r="B9" s="176">
        <v>208</v>
      </c>
      <c r="C9" s="244">
        <v>218200.9</v>
      </c>
      <c r="D9" s="244">
        <v>179022.03</v>
      </c>
      <c r="E9" s="244">
        <v>0</v>
      </c>
      <c r="G9" s="276" t="s">
        <v>254</v>
      </c>
      <c r="H9" s="270" t="str">
        <f>SUM(C8:C9)</f>
        <v>0</v>
      </c>
      <c r="I9" s="270" t="str">
        <f>SUM(D8:D9)</f>
        <v>0</v>
      </c>
      <c r="J9" s="270" t="str">
        <f>SUM(E8:E9)</f>
        <v>0</v>
      </c>
    </row>
    <row r="10" spans="1:84" customHeight="1" ht="25.5">
      <c r="A10" s="99" t="s">
        <v>255</v>
      </c>
      <c r="B10" s="176">
        <v>209</v>
      </c>
      <c r="C10" s="244">
        <v>47922.76</v>
      </c>
      <c r="D10" s="244">
        <v>0</v>
      </c>
      <c r="E10" s="244">
        <v>0</v>
      </c>
      <c r="G10" s="276" t="s">
        <v>256</v>
      </c>
      <c r="H10" s="271" t="str">
        <f>SUM(C41:C46)</f>
        <v>0</v>
      </c>
      <c r="I10" s="271" t="str">
        <f>SUM(D41:D46)</f>
        <v>0</v>
      </c>
      <c r="J10" s="271" t="str">
        <f>SUM(E41:E46)</f>
        <v>0</v>
      </c>
    </row>
    <row r="11" spans="1:84" customHeight="1" ht="25.5">
      <c r="A11" s="99" t="s">
        <v>257</v>
      </c>
      <c r="B11" s="176">
        <v>210</v>
      </c>
      <c r="C11" s="244">
        <v>105188.8</v>
      </c>
      <c r="D11" s="244">
        <v>90839.23</v>
      </c>
      <c r="E11" s="244">
        <v>0</v>
      </c>
      <c r="G11" s="276" t="s">
        <v>258</v>
      </c>
      <c r="H11" s="271" t="str">
        <f>SUM(C18:C19)</f>
        <v>0</v>
      </c>
      <c r="I11" s="271" t="str">
        <f>SUM(D18:D19)</f>
        <v>0</v>
      </c>
      <c r="J11" s="271" t="str">
        <f>SUM(E18:E19)</f>
        <v>0</v>
      </c>
    </row>
    <row r="12" spans="1:84">
      <c r="A12" s="99" t="s">
        <v>259</v>
      </c>
      <c r="B12" s="176">
        <v>211</v>
      </c>
      <c r="C12" s="244">
        <v>66.0</v>
      </c>
      <c r="D12" s="244">
        <v>3540</v>
      </c>
      <c r="E12" s="244">
        <v>0</v>
      </c>
    </row>
    <row r="13" spans="1:84" customHeight="1" ht="25.5">
      <c r="A13" s="99" t="s">
        <v>260</v>
      </c>
      <c r="B13" s="176">
        <v>212</v>
      </c>
      <c r="C13" s="244">
        <v>2630.4</v>
      </c>
      <c r="D13" s="244">
        <v>0</v>
      </c>
      <c r="E13" s="244">
        <v>0</v>
      </c>
    </row>
    <row r="14" spans="1:84" customHeight="1" ht="38.25">
      <c r="A14" s="99" t="s">
        <v>261</v>
      </c>
      <c r="B14" s="176">
        <v>213</v>
      </c>
      <c r="C14" s="244">
        <v>2835.07</v>
      </c>
      <c r="D14" s="244">
        <v>61600</v>
      </c>
      <c r="E14" s="244">
        <v>0</v>
      </c>
      <c r="G14" s="334" t="s">
        <v>262</v>
      </c>
      <c r="H14" s="334"/>
      <c r="I14" s="334"/>
      <c r="J14" s="334"/>
    </row>
    <row r="15" spans="1:84">
      <c r="A15" s="99" t="s">
        <v>263</v>
      </c>
      <c r="B15" s="176">
        <v>214</v>
      </c>
      <c r="C15" s="244">
        <v>1804.4</v>
      </c>
      <c r="D15" s="244">
        <v>3100</v>
      </c>
      <c r="E15" s="244">
        <v>0</v>
      </c>
      <c r="G15" s="272"/>
      <c r="H15" s="274" t="s">
        <v>97</v>
      </c>
      <c r="I15" s="274" t="s">
        <v>98</v>
      </c>
      <c r="J15" s="274" t="s">
        <v>99</v>
      </c>
    </row>
    <row r="16" spans="1:84">
      <c r="A16" s="99" t="s">
        <v>264</v>
      </c>
      <c r="B16" s="176">
        <v>215</v>
      </c>
      <c r="C16" s="244">
        <v>39059.26</v>
      </c>
      <c r="D16" s="244">
        <v>45880.11</v>
      </c>
      <c r="E16" s="244">
        <v>0</v>
      </c>
      <c r="G16" s="275" t="s">
        <v>101</v>
      </c>
      <c r="H16" s="274" t="str">
        <f>'р2. инициативы'!D7</f>
        <v>0</v>
      </c>
      <c r="I16" s="274" t="str">
        <f>'р2. инициативы'!E7</f>
        <v>0</v>
      </c>
      <c r="J16" s="274" t="str">
        <f>'р2. инициативы'!F7</f>
        <v>0</v>
      </c>
    </row>
    <row r="17" spans="1:84" customHeight="1" ht="38.25">
      <c r="A17" s="98" t="s">
        <v>265</v>
      </c>
      <c r="B17" s="176">
        <v>216</v>
      </c>
      <c r="C17" s="243" t="str">
        <f>SUM(C18:C25)</f>
        <v>0</v>
      </c>
      <c r="D17" s="243" t="str">
        <f>SUM(D18:D25)</f>
        <v>0</v>
      </c>
      <c r="E17" s="243" t="str">
        <f>SUM(E18:E25)</f>
        <v>0</v>
      </c>
      <c r="G17" s="267" t="s">
        <v>266</v>
      </c>
      <c r="H17" s="271" t="str">
        <f>C15+C38</f>
        <v>0</v>
      </c>
      <c r="I17" s="271" t="str">
        <f>D15+D38</f>
        <v>0</v>
      </c>
      <c r="J17" s="271" t="str">
        <f>E15+E38</f>
        <v>0</v>
      </c>
    </row>
    <row r="18" spans="1:84" customHeight="1" ht="38.25">
      <c r="A18" s="99" t="s">
        <v>267</v>
      </c>
      <c r="B18" s="176">
        <v>217</v>
      </c>
      <c r="C18" s="244">
        <v>0</v>
      </c>
      <c r="D18" s="244">
        <v>0</v>
      </c>
      <c r="E18" s="244">
        <v>0</v>
      </c>
    </row>
    <row r="19" spans="1:84" customHeight="1" ht="25.5">
      <c r="A19" s="99" t="s">
        <v>268</v>
      </c>
      <c r="B19" s="176">
        <v>218</v>
      </c>
      <c r="C19" s="244">
        <v>0</v>
      </c>
      <c r="D19" s="244">
        <v>0</v>
      </c>
      <c r="E19" s="244">
        <v>0</v>
      </c>
    </row>
    <row r="20" spans="1:84">
      <c r="A20" s="99" t="s">
        <v>269</v>
      </c>
      <c r="B20" s="176">
        <v>219</v>
      </c>
      <c r="C20" s="244">
        <v>0</v>
      </c>
      <c r="D20" s="244">
        <v>0</v>
      </c>
      <c r="E20" s="244">
        <v>0</v>
      </c>
    </row>
    <row r="21" spans="1:84" customHeight="1" ht="25.5">
      <c r="A21" s="99" t="s">
        <v>270</v>
      </c>
      <c r="B21" s="176">
        <v>220</v>
      </c>
      <c r="C21" s="244">
        <v>0</v>
      </c>
      <c r="D21" s="244">
        <v>0</v>
      </c>
      <c r="E21" s="244">
        <v>0</v>
      </c>
    </row>
    <row r="22" spans="1:84">
      <c r="A22" s="99" t="s">
        <v>271</v>
      </c>
      <c r="B22" s="176">
        <v>221</v>
      </c>
      <c r="C22" s="244">
        <v>0</v>
      </c>
      <c r="D22" s="244">
        <v>0</v>
      </c>
      <c r="E22" s="244">
        <v>0</v>
      </c>
    </row>
    <row r="23" spans="1:84" customHeight="1" ht="25.5">
      <c r="A23" s="99" t="s">
        <v>272</v>
      </c>
      <c r="B23" s="176">
        <v>222</v>
      </c>
      <c r="C23" s="244">
        <v>0</v>
      </c>
      <c r="D23" s="244">
        <v>0</v>
      </c>
      <c r="E23" s="244">
        <v>0</v>
      </c>
    </row>
    <row r="24" spans="1:84">
      <c r="A24" s="99" t="s">
        <v>273</v>
      </c>
      <c r="B24" s="176">
        <v>223</v>
      </c>
      <c r="C24" s="244">
        <v>0</v>
      </c>
      <c r="D24" s="244">
        <v>0</v>
      </c>
      <c r="E24" s="244">
        <v>0</v>
      </c>
    </row>
    <row r="25" spans="1:84">
      <c r="A25" s="99" t="s">
        <v>274</v>
      </c>
      <c r="B25" s="176">
        <v>224</v>
      </c>
      <c r="C25" s="244">
        <v>0</v>
      </c>
      <c r="D25" s="244">
        <v>0</v>
      </c>
      <c r="E25" s="244">
        <v>0</v>
      </c>
    </row>
    <row r="26" spans="1:84" customHeight="1" ht="25.5">
      <c r="A26" s="97" t="s">
        <v>275</v>
      </c>
      <c r="B26" s="176">
        <v>225</v>
      </c>
      <c r="C26" s="243" t="str">
        <f>SUM(C27:C28)</f>
        <v>0</v>
      </c>
      <c r="D26" s="243" t="str">
        <f>SUM(D27:D28)</f>
        <v>0</v>
      </c>
      <c r="E26" s="243" t="str">
        <f>SUM(E27:E28)</f>
        <v>0</v>
      </c>
      <c r="F26" s="24"/>
      <c r="G26" s="24"/>
      <c r="H26" s="24"/>
      <c r="I26" s="24"/>
      <c r="J26" s="24"/>
      <c r="K26" s="24"/>
      <c r="L26" s="24"/>
      <c r="M26" s="24"/>
      <c r="N26" s="24"/>
      <c r="O26" s="24"/>
      <c r="P26" s="24"/>
    </row>
    <row r="27" spans="1:84">
      <c r="A27" s="92" t="s">
        <v>276</v>
      </c>
      <c r="B27" s="176">
        <v>226</v>
      </c>
      <c r="C27" s="244">
        <v>769369.13</v>
      </c>
      <c r="D27" s="245">
        <v>648436.47</v>
      </c>
      <c r="E27" s="245">
        <v>0</v>
      </c>
      <c r="F27" s="24"/>
      <c r="G27" s="24"/>
      <c r="H27" s="24"/>
      <c r="I27" s="24"/>
      <c r="J27" s="24"/>
      <c r="K27" s="24"/>
      <c r="L27" s="24"/>
      <c r="M27" s="24"/>
      <c r="N27" s="24"/>
      <c r="O27" s="24"/>
      <c r="P27" s="24"/>
    </row>
    <row r="28" spans="1:84">
      <c r="A28" s="92" t="s">
        <v>277</v>
      </c>
      <c r="B28" s="176">
        <v>227</v>
      </c>
      <c r="C28" s="244">
        <v>0</v>
      </c>
      <c r="D28" s="245">
        <v>0</v>
      </c>
      <c r="E28" s="245">
        <v>0</v>
      </c>
    </row>
    <row r="29" spans="1:84">
      <c r="A29" s="25"/>
      <c r="B29" s="25"/>
      <c r="C29" s="25"/>
    </row>
    <row r="30" spans="1:84" customHeight="1" ht="38.25">
      <c r="A30" s="9" t="s">
        <v>248</v>
      </c>
      <c r="B30" s="9" t="s">
        <v>22</v>
      </c>
      <c r="C30" s="234" t="s">
        <v>92</v>
      </c>
      <c r="D30" s="234" t="s">
        <v>93</v>
      </c>
      <c r="E30" s="234" t="s">
        <v>94</v>
      </c>
    </row>
    <row r="31" spans="1:84">
      <c r="A31" s="9">
        <v>1</v>
      </c>
      <c r="B31" s="9">
        <v>2</v>
      </c>
      <c r="C31" s="9">
        <v>4</v>
      </c>
      <c r="D31" s="102">
        <v>6</v>
      </c>
      <c r="E31" s="9">
        <v>8</v>
      </c>
    </row>
    <row r="32" spans="1:84" customHeight="1" ht="38.25">
      <c r="A32" s="97" t="s">
        <v>278</v>
      </c>
      <c r="B32" s="176">
        <v>206</v>
      </c>
      <c r="C32" s="243" t="str">
        <f>SUM(C33:C39)</f>
        <v>0</v>
      </c>
      <c r="D32" s="243" t="str">
        <f>SUM(D33:D39)</f>
        <v>0</v>
      </c>
      <c r="E32" s="243" t="str">
        <f>SUM(E33:E39)</f>
        <v>0</v>
      </c>
    </row>
    <row r="33" spans="1:84">
      <c r="A33" s="99" t="s">
        <v>255</v>
      </c>
      <c r="B33" s="176">
        <v>209</v>
      </c>
      <c r="C33" s="244">
        <v>68497.08</v>
      </c>
      <c r="D33" s="244">
        <v>138205.64</v>
      </c>
      <c r="E33" s="244">
        <v>0</v>
      </c>
    </row>
    <row r="34" spans="1:84" customHeight="1" ht="25.5">
      <c r="A34" s="99" t="s">
        <v>257</v>
      </c>
      <c r="B34" s="176">
        <v>210</v>
      </c>
      <c r="C34" s="244">
        <v>221228.36</v>
      </c>
      <c r="D34" s="244">
        <v>138208.88</v>
      </c>
      <c r="E34" s="244">
        <v>0</v>
      </c>
    </row>
    <row r="35" spans="1:84">
      <c r="A35" s="99" t="s">
        <v>259</v>
      </c>
      <c r="B35" s="176">
        <v>211</v>
      </c>
      <c r="C35" s="244">
        <v>64648.62</v>
      </c>
      <c r="D35" s="244">
        <v>146486.81</v>
      </c>
      <c r="E35" s="244">
        <v>0</v>
      </c>
    </row>
    <row r="36" spans="1:84" customHeight="1" ht="25.5">
      <c r="A36" s="99" t="s">
        <v>260</v>
      </c>
      <c r="B36" s="176">
        <v>212</v>
      </c>
      <c r="C36" s="244">
        <v>55989.53</v>
      </c>
      <c r="D36" s="244">
        <v>0</v>
      </c>
      <c r="E36" s="244">
        <v>0</v>
      </c>
    </row>
    <row r="37" spans="1:84">
      <c r="A37" s="99" t="s">
        <v>261</v>
      </c>
      <c r="B37" s="176">
        <v>213</v>
      </c>
      <c r="C37" s="244">
        <v>0</v>
      </c>
      <c r="D37" s="244">
        <v>0</v>
      </c>
      <c r="E37" s="244">
        <v>0</v>
      </c>
    </row>
    <row r="38" spans="1:84">
      <c r="A38" s="99" t="s">
        <v>263</v>
      </c>
      <c r="B38" s="176">
        <v>214</v>
      </c>
      <c r="C38" s="244">
        <v>0</v>
      </c>
      <c r="D38" s="244">
        <v>0</v>
      </c>
      <c r="E38" s="244">
        <v>0</v>
      </c>
    </row>
    <row r="39" spans="1:84">
      <c r="A39" s="99" t="s">
        <v>264</v>
      </c>
      <c r="B39" s="176">
        <v>215</v>
      </c>
      <c r="C39" s="244">
        <v>130070.28</v>
      </c>
      <c r="D39" s="244">
        <v>4563.44</v>
      </c>
      <c r="E39" s="244">
        <v>0</v>
      </c>
    </row>
    <row r="40" spans="1:84" customHeight="1" ht="38.25">
      <c r="A40" s="97" t="s">
        <v>279</v>
      </c>
      <c r="B40" s="176">
        <v>216</v>
      </c>
      <c r="C40" s="243" t="str">
        <f>SUM(C41:C46)</f>
        <v>0</v>
      </c>
      <c r="D40" s="243" t="str">
        <f>SUM(D41:D46)</f>
        <v>0</v>
      </c>
      <c r="E40" s="243" t="str">
        <f>SUM(E41:E46)</f>
        <v>0</v>
      </c>
    </row>
    <row r="41" spans="1:84">
      <c r="A41" s="99" t="s">
        <v>269</v>
      </c>
      <c r="B41" s="176">
        <v>219</v>
      </c>
      <c r="C41" s="244">
        <v>0</v>
      </c>
      <c r="D41" s="244">
        <v>0</v>
      </c>
      <c r="E41" s="244">
        <v>0</v>
      </c>
    </row>
    <row r="42" spans="1:84" customHeight="1" ht="25.5">
      <c r="A42" s="99" t="s">
        <v>270</v>
      </c>
      <c r="B42" s="176">
        <v>220</v>
      </c>
      <c r="C42" s="244">
        <v>0</v>
      </c>
      <c r="D42" s="244">
        <v>0</v>
      </c>
      <c r="E42" s="244">
        <v>0</v>
      </c>
    </row>
    <row r="43" spans="1:84">
      <c r="A43" s="99" t="s">
        <v>271</v>
      </c>
      <c r="B43" s="176">
        <v>221</v>
      </c>
      <c r="C43" s="244">
        <v>0</v>
      </c>
      <c r="D43" s="244">
        <v>0</v>
      </c>
      <c r="E43" s="244">
        <v>0</v>
      </c>
    </row>
    <row r="44" spans="1:84" customHeight="1" ht="25.5">
      <c r="A44" s="99" t="s">
        <v>272</v>
      </c>
      <c r="B44" s="176">
        <v>222</v>
      </c>
      <c r="C44" s="244">
        <v>0</v>
      </c>
      <c r="D44" s="244">
        <v>0</v>
      </c>
      <c r="E44" s="244">
        <v>0</v>
      </c>
    </row>
    <row r="45" spans="1:84">
      <c r="A45" s="99" t="s">
        <v>273</v>
      </c>
      <c r="B45" s="176">
        <v>223</v>
      </c>
      <c r="C45" s="244">
        <v>0</v>
      </c>
      <c r="D45" s="244">
        <v>0</v>
      </c>
      <c r="E45" s="244">
        <v>0</v>
      </c>
    </row>
    <row r="46" spans="1:84">
      <c r="A46" s="99" t="s">
        <v>274</v>
      </c>
      <c r="B46" s="176">
        <v>224</v>
      </c>
      <c r="C46" s="244">
        <v>0</v>
      </c>
      <c r="D46" s="244">
        <v>0</v>
      </c>
      <c r="E46" s="244">
        <v>0</v>
      </c>
    </row>
  </sheetData>
  <sheetProtection sheet="1" formatCells="0" formatColumns="0" formatRows="0" autoFilter="0" pivotTables="0"/>
  <mergeCells>
    <mergeCell ref="G3:J6"/>
    <mergeCell ref="G14:J14"/>
  </mergeCells>
  <conditionalFormatting sqref="H8">
    <cfRule type="expression" dxfId="19" priority="1">
      <formula>$H$8&gt;$H$9</formula>
    </cfRule>
  </conditionalFormatting>
  <conditionalFormatting sqref="I8">
    <cfRule type="expression" dxfId="20" priority="2">
      <formula>$I$8&gt;$I$9</formula>
    </cfRule>
  </conditionalFormatting>
  <conditionalFormatting sqref="J8">
    <cfRule type="expression" dxfId="21" priority="3">
      <formula>$J$8&gt;$J$9</formula>
    </cfRule>
  </conditionalFormatting>
  <conditionalFormatting sqref="H10">
    <cfRule type="expression" dxfId="22" priority="4">
      <formula>$H$10&gt;$H$11</formula>
    </cfRule>
  </conditionalFormatting>
  <conditionalFormatting sqref="I10">
    <cfRule type="expression" dxfId="23" priority="5">
      <formula>$I$10&gt;$I$11</formula>
    </cfRule>
  </conditionalFormatting>
  <conditionalFormatting sqref="J10">
    <cfRule type="expression" dxfId="24" priority="6">
      <formula>$J$10&gt;$J$11</formula>
    </cfRule>
  </conditionalFormatting>
  <conditionalFormatting sqref="H17">
    <cfRule type="expression" dxfId="25" priority="7">
      <formula>AND($H$17&gt;0,$H$16=0)</formula>
    </cfRule>
    <cfRule type="expression" dxfId="26" priority="8">
      <formula>AND($H$17=0,$H$16&gt;0)</formula>
    </cfRule>
  </conditionalFormatting>
  <conditionalFormatting sqref="I17">
    <cfRule type="expression" dxfId="27" priority="9">
      <formula>AND($I$17&gt;0,$I$16=0)</formula>
    </cfRule>
    <cfRule type="expression" dxfId="28" priority="10">
      <formula>AND($I$17=0,$I$16&gt;0)</formula>
    </cfRule>
  </conditionalFormatting>
  <conditionalFormatting sqref="J17">
    <cfRule type="expression" dxfId="29" priority="11">
      <formula>AND($J$17&gt;0,$J$16=0)</formula>
    </cfRule>
    <cfRule type="expression" dxfId="30" priority="12">
      <formula>AND($J$18=0,($J$16+$J$17)&gt;0)</formula>
    </cfRule>
  </conditionalFormatting>
  <dataValidations count="15">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41:E46">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33:E39">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27:E28">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18:E25">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8:E16">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41:E46">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33:E39">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27:E28">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18:E25">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8:E16">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41:E46">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33:E39">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27:E28">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18:E25">
      <formula1>0</formula1>
    </dataValidation>
    <dataValidation type="decimal" operator="greaterThanOrEqual" allowBlank="1" showDropDown="0" showInputMessage="1" showErrorMessage="1" error="Значение должно быть числовым." prompt="Вне зависимости от ведомственного распределения бюджетных средств, в тысячах рублей. " sqref="C8:E16">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CM41"/>
  <sheetViews>
    <sheetView tabSelected="0" workbookViewId="0" showGridLines="true" showRowColHeaders="1">
      <selection activeCell="C41" sqref="C41"/>
    </sheetView>
  </sheetViews>
  <sheetFormatPr customHeight="true" defaultRowHeight="12.75" defaultColWidth="9.140625" outlineLevelRow="0" outlineLevelCol="0"/>
  <cols>
    <col min="1" max="1" width="88.140625" customWidth="true" style="93"/>
    <col min="2" max="2" width="5.7109375" customWidth="true" style="93"/>
    <col min="3" max="3" width="11.7109375" customWidth="true" style="93"/>
    <col min="4" max="4" width="11.7109375" customWidth="true" style="93"/>
    <col min="5" max="5" width="11.7109375" customWidth="true" style="93"/>
    <col min="6" max="6" width="11.7109375" customWidth="true" style="93"/>
    <col min="7" max="7" width="11.7109375" customWidth="true" style="25"/>
    <col min="8" max="8" width="49.85546875" customWidth="true" style="25"/>
    <col min="9" max="9" width="11.7109375" customWidth="true" style="25"/>
    <col min="10" max="10" width="11.7109375" customWidth="true" style="25"/>
    <col min="11" max="11" width="11.7109375" customWidth="true" style="25"/>
    <col min="12" max="12" width="11.7109375" customWidth="true" style="25"/>
    <col min="13" max="13" width="11.7109375" customWidth="true" style="25"/>
    <col min="14" max="14" width="11.7109375" customWidth="true" style="25"/>
    <col min="15" max="15" width="11.7109375" customWidth="true" style="25"/>
    <col min="16" max="16" width="11.7109375" customWidth="true" style="25"/>
    <col min="17" max="17" width="11.7109375" customWidth="true" style="25"/>
    <col min="18" max="18" width="11.7109375" customWidth="true" style="25"/>
    <col min="19" max="19" width="11.7109375" customWidth="true" style="25"/>
    <col min="20" max="20" width="11.7109375" customWidth="true" style="25"/>
    <col min="21" max="21" width="11.7109375" customWidth="true" style="25"/>
    <col min="22" max="22" width="11.7109375" customWidth="true" style="25"/>
    <col min="23" max="23" width="11.7109375" customWidth="true" style="25"/>
    <col min="24" max="24" width="11.7109375" customWidth="true" style="25"/>
    <col min="25" max="25" width="11.7109375" customWidth="true" style="25"/>
    <col min="26" max="26" width="11.7109375" customWidth="true" style="25"/>
    <col min="27" max="27" width="11.7109375" customWidth="true" style="25"/>
    <col min="28" max="28" width="11.7109375" customWidth="true" style="25"/>
    <col min="29" max="29" width="11.7109375" customWidth="true" style="25"/>
    <col min="30" max="30" width="11.7109375" customWidth="true" style="25"/>
    <col min="31" max="31" width="11.7109375" customWidth="true" style="25"/>
    <col min="32" max="32" width="11.7109375" customWidth="true" style="25"/>
    <col min="33" max="33" width="11.7109375" customWidth="true" style="25"/>
    <col min="34" max="34" width="11.7109375" customWidth="true" style="25"/>
    <col min="35" max="35" width="11.7109375" customWidth="true" style="25"/>
    <col min="36" max="36" width="11.7109375" customWidth="true" style="25"/>
    <col min="37" max="37" width="11.7109375" customWidth="true" style="25"/>
    <col min="38" max="38" width="11.7109375" customWidth="true" style="25"/>
    <col min="39" max="39" width="11.7109375" customWidth="true" style="25"/>
    <col min="40" max="40" width="11.7109375" customWidth="true" style="25"/>
    <col min="41" max="41" width="11.7109375" customWidth="true" style="25"/>
    <col min="42" max="42" width="11.7109375" customWidth="true" style="25"/>
    <col min="43" max="43" width="11.7109375" customWidth="true" style="25"/>
    <col min="44" max="44" width="11.7109375" customWidth="true" style="25"/>
    <col min="45" max="45" width="11.7109375" customWidth="true" style="25"/>
    <col min="46" max="46" width="11.7109375" customWidth="true" style="25"/>
    <col min="47" max="47" width="11.7109375" customWidth="true" style="25"/>
    <col min="48" max="48" width="11.7109375" customWidth="true" style="25"/>
    <col min="49" max="49" width="11.7109375" customWidth="true" style="25"/>
    <col min="50" max="50" width="11.7109375" customWidth="true" style="25"/>
    <col min="51" max="51" width="11.7109375" customWidth="true" style="25"/>
    <col min="52" max="52" width="11.7109375" customWidth="true" style="25"/>
    <col min="53" max="53" width="11.7109375" customWidth="true" style="25"/>
    <col min="54" max="54" width="11.7109375" customWidth="true" style="25"/>
    <col min="55" max="55" width="11.7109375" customWidth="true" style="25"/>
    <col min="56" max="56" width="11.7109375" customWidth="true" style="25"/>
    <col min="57" max="57" width="11.7109375" customWidth="true" style="25"/>
    <col min="58" max="58" width="11.7109375" customWidth="true" style="25"/>
    <col min="59" max="59" width="11.7109375" customWidth="true" style="25"/>
    <col min="60" max="60" width="11.7109375" customWidth="true" style="25"/>
    <col min="61" max="61" width="11.7109375" customWidth="true" style="25"/>
    <col min="62" max="62" width="11.7109375" customWidth="true" style="25"/>
    <col min="63" max="63" width="11.7109375" customWidth="true" style="25"/>
    <col min="64" max="64" width="11.7109375" customWidth="true" style="25"/>
    <col min="65" max="65" width="0.7109375" customWidth="true" style="25"/>
    <col min="66" max="66" width="0.7109375" customWidth="true" style="25"/>
    <col min="67" max="67" width="0.7109375" customWidth="true" style="25"/>
    <col min="68" max="68" width="0.7109375" customWidth="true" style="25"/>
    <col min="69" max="69" width="0.7109375" customWidth="true" style="25"/>
    <col min="70" max="70" width="0.7109375" customWidth="true" style="25"/>
    <col min="71" max="71" width="0.7109375" customWidth="true" style="25"/>
    <col min="72" max="72" width="0.7109375" customWidth="true" style="25"/>
    <col min="73" max="73" width="0.7109375" customWidth="true" style="25"/>
    <col min="74" max="74" width="0.7109375" customWidth="true" style="25"/>
    <col min="75" max="75" width="0.7109375" customWidth="true" style="25"/>
    <col min="76" max="76" width="0.7109375" customWidth="true" style="25"/>
    <col min="77" max="77" width="0.7109375" customWidth="true" style="25"/>
    <col min="78" max="78" width="0.7109375" customWidth="true" style="25"/>
    <col min="79" max="79" width="0.7109375" customWidth="true" style="25"/>
    <col min="80" max="80" width="0.7109375" customWidth="true" style="25"/>
    <col min="81" max="81" width="0.7109375" customWidth="true" style="25"/>
    <col min="82" max="82" width="0.7109375" customWidth="true" style="25"/>
    <col min="83" max="83" width="0.7109375" customWidth="true" style="25"/>
    <col min="84" max="84" width="0.7109375" customWidth="true" style="25"/>
    <col min="85" max="85" width="0.7109375" customWidth="true" style="25"/>
    <col min="86" max="86" width="0.7109375" customWidth="true" style="25"/>
    <col min="87" max="87" width="0.7109375" customWidth="true" style="25"/>
    <col min="88" max="88" width="0.7109375" customWidth="true" style="25"/>
    <col min="89" max="89" width="0.7109375" customWidth="true" style="25"/>
    <col min="90" max="90" width="0.7109375" customWidth="true" style="25"/>
    <col min="91" max="91" width="9.140625" style="146"/>
  </cols>
  <sheetData>
    <row r="1" spans="1:91" customHeight="1" ht="15.75">
      <c r="A1" s="95" t="s">
        <v>280</v>
      </c>
      <c r="B1" s="101"/>
      <c r="C1" s="101"/>
      <c r="D1" s="101"/>
      <c r="E1" s="101"/>
      <c r="F1" s="101"/>
    </row>
    <row r="2" spans="1:91" customHeight="1" ht="12.75">
      <c r="A2" s="96"/>
      <c r="B2" s="101"/>
      <c r="C2" s="101"/>
      <c r="D2" s="101"/>
      <c r="E2" s="101"/>
      <c r="F2" s="101"/>
    </row>
    <row r="3" spans="1:91">
      <c r="A3" s="86"/>
      <c r="B3" s="101"/>
      <c r="C3" s="101"/>
      <c r="D3" s="101"/>
      <c r="E3" s="101"/>
      <c r="F3" s="104"/>
      <c r="H3" s="246" t="s">
        <v>281</v>
      </c>
    </row>
    <row r="4" spans="1:91" customHeight="1" ht="51">
      <c r="A4" s="125" t="s">
        <v>248</v>
      </c>
      <c r="B4" s="125" t="s">
        <v>22</v>
      </c>
      <c r="C4" s="125" t="s">
        <v>91</v>
      </c>
      <c r="D4" s="9" t="s">
        <v>92</v>
      </c>
      <c r="E4" s="9" t="s">
        <v>93</v>
      </c>
      <c r="F4" s="9" t="s">
        <v>94</v>
      </c>
      <c r="G4" s="24"/>
      <c r="H4" s="324" t="s">
        <v>282</v>
      </c>
      <c r="I4" s="324"/>
      <c r="J4" s="324"/>
      <c r="K4" s="324"/>
      <c r="L4" s="24"/>
      <c r="M4" s="24"/>
      <c r="N4" s="24"/>
      <c r="O4" s="24"/>
      <c r="P4" s="24"/>
      <c r="Q4" s="24"/>
      <c r="R4" s="24"/>
      <c r="S4" s="24"/>
      <c r="T4" s="24"/>
      <c r="U4" s="24"/>
      <c r="V4" s="24"/>
      <c r="W4" s="24"/>
    </row>
    <row r="5" spans="1:91">
      <c r="A5" s="9">
        <v>1</v>
      </c>
      <c r="B5" s="9">
        <v>2</v>
      </c>
      <c r="C5" s="9">
        <v>3</v>
      </c>
      <c r="D5" s="9">
        <v>4</v>
      </c>
      <c r="E5" s="9">
        <v>5</v>
      </c>
      <c r="F5" s="9">
        <v>6</v>
      </c>
      <c r="G5" s="24"/>
      <c r="H5" s="268"/>
      <c r="I5" s="281" t="s">
        <v>97</v>
      </c>
      <c r="J5" s="281" t="s">
        <v>98</v>
      </c>
      <c r="K5" s="281" t="s">
        <v>99</v>
      </c>
      <c r="L5" s="24"/>
      <c r="M5" s="24"/>
      <c r="N5" s="24"/>
      <c r="O5" s="24"/>
      <c r="P5" s="24"/>
      <c r="Q5" s="24"/>
      <c r="R5" s="24"/>
      <c r="S5" s="24"/>
      <c r="T5" s="24"/>
      <c r="U5" s="24"/>
      <c r="V5" s="24"/>
      <c r="W5" s="24"/>
    </row>
    <row r="6" spans="1:91" customHeight="1" ht="38.25">
      <c r="A6" s="97" t="s">
        <v>283</v>
      </c>
      <c r="B6" s="176">
        <v>228</v>
      </c>
      <c r="C6" s="14" t="str">
        <f>SUM(D6:F6)</f>
        <v>0</v>
      </c>
      <c r="D6" s="14" t="str">
        <f>SUM(D7:D10)</f>
        <v>0</v>
      </c>
      <c r="E6" s="14" t="str">
        <f>SUM(E7:E10)</f>
        <v>0</v>
      </c>
      <c r="F6" s="14" t="str">
        <f>SUM(F7:F10)</f>
        <v>0</v>
      </c>
      <c r="G6" s="24"/>
      <c r="H6" s="259" t="s">
        <v>284</v>
      </c>
      <c r="I6" s="280" t="str">
        <f>D17</f>
        <v>0</v>
      </c>
      <c r="J6" s="280" t="str">
        <f>E17</f>
        <v>0</v>
      </c>
      <c r="K6" s="280" t="str">
        <f>F17</f>
        <v>0</v>
      </c>
      <c r="L6" s="24"/>
      <c r="M6" s="24"/>
      <c r="N6" s="24"/>
      <c r="O6" s="24"/>
      <c r="P6" s="24"/>
      <c r="Q6" s="24"/>
      <c r="R6" s="24"/>
      <c r="S6" s="24"/>
      <c r="T6" s="24"/>
      <c r="U6" s="24"/>
      <c r="V6" s="24"/>
      <c r="W6" s="24"/>
    </row>
    <row r="7" spans="1:91" customHeight="1" ht="28.5">
      <c r="A7" s="92" t="s">
        <v>285</v>
      </c>
      <c r="B7" s="176">
        <v>229</v>
      </c>
      <c r="C7" s="14" t="str">
        <f>SUM(D7:F7)</f>
        <v>0</v>
      </c>
      <c r="D7" s="188">
        <v>0</v>
      </c>
      <c r="E7" s="188">
        <v>1</v>
      </c>
      <c r="F7" s="188">
        <v>0</v>
      </c>
      <c r="G7" s="24"/>
      <c r="H7" s="259" t="s">
        <v>286</v>
      </c>
      <c r="I7" s="280" t="str">
        <f>D11</f>
        <v>0</v>
      </c>
      <c r="J7" s="280" t="str">
        <f>E11</f>
        <v>0</v>
      </c>
      <c r="K7" s="280" t="str">
        <f>F11</f>
        <v>0</v>
      </c>
      <c r="L7" s="24"/>
      <c r="M7" s="24"/>
      <c r="N7" s="24"/>
      <c r="O7" s="24"/>
      <c r="P7" s="24"/>
      <c r="Q7" s="24"/>
      <c r="R7" s="24"/>
      <c r="S7" s="24"/>
      <c r="T7" s="24"/>
      <c r="U7" s="24"/>
      <c r="V7" s="24"/>
      <c r="W7" s="24"/>
    </row>
    <row r="8" spans="1:91" customHeight="1" ht="25.5">
      <c r="A8" s="92" t="s">
        <v>287</v>
      </c>
      <c r="B8" s="176">
        <v>230</v>
      </c>
      <c r="C8" s="14" t="str">
        <f>SUM(D8:F8)</f>
        <v>0</v>
      </c>
      <c r="D8" s="188">
        <v>2</v>
      </c>
      <c r="E8" s="188">
        <v>0</v>
      </c>
      <c r="F8" s="188">
        <v>0</v>
      </c>
      <c r="G8" s="24"/>
      <c r="L8" s="24"/>
      <c r="M8" s="24"/>
      <c r="N8" s="24"/>
      <c r="O8" s="24"/>
      <c r="P8" s="24"/>
      <c r="Q8" s="24"/>
      <c r="R8" s="24"/>
      <c r="S8" s="24"/>
      <c r="T8" s="24"/>
      <c r="U8" s="24"/>
      <c r="V8" s="24"/>
      <c r="W8" s="24"/>
    </row>
    <row r="9" spans="1:91" customHeight="1" ht="25.5">
      <c r="A9" s="92" t="s">
        <v>288</v>
      </c>
      <c r="B9" s="176">
        <v>231</v>
      </c>
      <c r="C9" s="14" t="str">
        <f>SUM(D9:F9)</f>
        <v>0</v>
      </c>
      <c r="D9" s="188">
        <v>3</v>
      </c>
      <c r="E9" s="188">
        <v>0</v>
      </c>
      <c r="F9" s="188">
        <v>0</v>
      </c>
      <c r="G9" s="24"/>
      <c r="L9" s="24"/>
      <c r="M9" s="24"/>
      <c r="N9" s="24"/>
      <c r="O9" s="24"/>
      <c r="P9" s="24"/>
      <c r="Q9" s="24"/>
      <c r="R9" s="24"/>
      <c r="S9" s="24"/>
      <c r="T9" s="24"/>
      <c r="U9" s="24"/>
      <c r="V9" s="24"/>
      <c r="W9" s="24"/>
    </row>
    <row r="10" spans="1:91" customHeight="1" ht="25.5">
      <c r="A10" s="92" t="s">
        <v>289</v>
      </c>
      <c r="B10" s="176">
        <v>232</v>
      </c>
      <c r="C10" s="14" t="str">
        <f>SUM(D10:F10)</f>
        <v>0</v>
      </c>
      <c r="D10" s="188">
        <v>25</v>
      </c>
      <c r="E10" s="188">
        <v>0</v>
      </c>
      <c r="F10" s="188">
        <v>0</v>
      </c>
      <c r="G10" s="24"/>
      <c r="L10" s="24"/>
      <c r="M10" s="24"/>
      <c r="N10" s="24"/>
      <c r="O10" s="24"/>
      <c r="P10" s="24"/>
      <c r="Q10" s="24"/>
      <c r="R10" s="24"/>
      <c r="S10" s="24"/>
      <c r="T10" s="24"/>
      <c r="U10" s="24"/>
      <c r="V10" s="24"/>
      <c r="W10" s="24"/>
    </row>
    <row r="11" spans="1:91" customHeight="1" ht="25.5">
      <c r="A11" s="97" t="s">
        <v>290</v>
      </c>
      <c r="B11" s="176">
        <v>233</v>
      </c>
      <c r="C11" s="14" t="str">
        <f>SUM(D11:F11)</f>
        <v>0</v>
      </c>
      <c r="D11" s="15" t="str">
        <f>SUM(D12:D15)</f>
        <v>0</v>
      </c>
      <c r="E11" s="15" t="str">
        <f>SUM(E12:E15)</f>
        <v>0</v>
      </c>
      <c r="F11" s="15" t="str">
        <f>SUM(F12:F15)</f>
        <v>0</v>
      </c>
      <c r="G11" s="24"/>
      <c r="H11" s="335" t="s">
        <v>291</v>
      </c>
      <c r="I11" s="335"/>
      <c r="J11" s="335"/>
      <c r="K11" s="335"/>
      <c r="L11" s="24"/>
      <c r="M11" s="24"/>
      <c r="N11" s="24"/>
      <c r="O11" s="24"/>
      <c r="P11" s="24"/>
      <c r="Q11" s="24"/>
      <c r="R11" s="24"/>
      <c r="S11" s="24"/>
      <c r="T11" s="24"/>
      <c r="U11" s="24"/>
      <c r="V11" s="24"/>
      <c r="W11" s="24"/>
    </row>
    <row r="12" spans="1:91">
      <c r="A12" s="92" t="s">
        <v>292</v>
      </c>
      <c r="B12" s="176">
        <v>234</v>
      </c>
      <c r="C12" s="14" t="str">
        <f>SUM(D12:F12)</f>
        <v>0</v>
      </c>
      <c r="D12" s="188">
        <v>17</v>
      </c>
      <c r="E12" s="188">
        <v>1</v>
      </c>
      <c r="F12" s="188">
        <v>0</v>
      </c>
      <c r="G12" s="24"/>
      <c r="H12" s="268" t="s">
        <v>293</v>
      </c>
      <c r="I12" s="269" t="str">
        <f>IFERROR(D21/D16,0)</f>
        <v>0</v>
      </c>
      <c r="J12" s="269" t="str">
        <f>IFERROR(E21/E16,0)</f>
        <v>0</v>
      </c>
      <c r="K12" s="269" t="str">
        <f>IFERROR(F21/F16,0)</f>
        <v>0</v>
      </c>
      <c r="L12" s="24"/>
      <c r="M12" s="24"/>
      <c r="N12" s="24"/>
      <c r="O12" s="24"/>
      <c r="P12" s="24"/>
      <c r="Q12" s="24"/>
      <c r="R12" s="24"/>
      <c r="S12" s="24"/>
      <c r="T12" s="24"/>
      <c r="U12" s="24"/>
      <c r="V12" s="24"/>
      <c r="W12" s="24"/>
    </row>
    <row r="13" spans="1:91" customHeight="1" ht="25.5">
      <c r="A13" s="92" t="s">
        <v>294</v>
      </c>
      <c r="B13" s="176">
        <v>235</v>
      </c>
      <c r="C13" s="14" t="str">
        <f>SUM(D13:F13)</f>
        <v>0</v>
      </c>
      <c r="D13" s="188">
        <v>0</v>
      </c>
      <c r="E13" s="188">
        <v>2</v>
      </c>
      <c r="F13" s="188">
        <v>0</v>
      </c>
      <c r="G13" s="24"/>
      <c r="H13" s="268" t="s">
        <v>295</v>
      </c>
      <c r="I13" s="269" t="str">
        <f>IFERROR(D22/(D14+D15),0)</f>
        <v>0</v>
      </c>
      <c r="J13" s="269" t="str">
        <f>IFERROR(E22/(E14+E15),0)</f>
        <v>0</v>
      </c>
      <c r="K13" s="269" t="str">
        <f>IFERROR(F22/(F14+F15),0)</f>
        <v>0</v>
      </c>
      <c r="L13" s="24"/>
      <c r="M13" s="24"/>
      <c r="N13" s="24"/>
      <c r="O13" s="24"/>
      <c r="P13" s="24"/>
      <c r="Q13" s="24"/>
      <c r="R13" s="24"/>
      <c r="S13" s="24"/>
      <c r="T13" s="24"/>
      <c r="U13" s="24"/>
      <c r="V13" s="24"/>
      <c r="W13" s="24"/>
    </row>
    <row r="14" spans="1:91" customHeight="1" ht="25.5">
      <c r="A14" s="92" t="s">
        <v>296</v>
      </c>
      <c r="B14" s="176">
        <v>236</v>
      </c>
      <c r="C14" s="14" t="str">
        <f>SUM(D14:F14)</f>
        <v>0</v>
      </c>
      <c r="D14" s="188">
        <v>0</v>
      </c>
      <c r="E14" s="188">
        <v>0</v>
      </c>
      <c r="F14" s="188">
        <v>0</v>
      </c>
      <c r="G14" s="24"/>
      <c r="H14" s="268" t="s">
        <v>297</v>
      </c>
      <c r="I14" s="269" t="str">
        <f>IFERROR(D24/D16,0)</f>
        <v>0</v>
      </c>
      <c r="J14" s="269" t="str">
        <f>IFERROR(E24/E16,0)</f>
        <v>0</v>
      </c>
      <c r="K14" s="269" t="str">
        <f>IFERROR(F24/F16,0)</f>
        <v>0</v>
      </c>
      <c r="L14" s="24"/>
      <c r="M14" s="24"/>
      <c r="N14" s="24"/>
      <c r="O14" s="24"/>
      <c r="P14" s="24"/>
      <c r="Q14" s="24"/>
      <c r="R14" s="24"/>
      <c r="S14" s="24"/>
      <c r="T14" s="24"/>
      <c r="U14" s="24"/>
      <c r="V14" s="24"/>
      <c r="W14" s="24"/>
    </row>
    <row r="15" spans="1:91" customHeight="1" ht="26.25">
      <c r="A15" s="92" t="s">
        <v>298</v>
      </c>
      <c r="B15" s="176">
        <v>237</v>
      </c>
      <c r="C15" s="14" t="str">
        <f>SUM(D15:F15)</f>
        <v>0</v>
      </c>
      <c r="D15" s="188">
        <v>0</v>
      </c>
      <c r="E15" s="188">
        <v>0</v>
      </c>
      <c r="F15" s="188">
        <v>0</v>
      </c>
      <c r="G15" s="24"/>
      <c r="H15" s="268" t="s">
        <v>299</v>
      </c>
      <c r="I15" s="269" t="str">
        <f>IFERROR(D25/(D14+D15),0)</f>
        <v>0</v>
      </c>
      <c r="J15" s="269" t="str">
        <f>IFERROR(E25/(E14+E15),0)</f>
        <v>0</v>
      </c>
      <c r="K15" s="269" t="str">
        <f>IFERROR(F25/(F14+F15),0)</f>
        <v>0</v>
      </c>
      <c r="L15" s="24"/>
      <c r="M15" s="24"/>
      <c r="N15" s="24"/>
      <c r="O15" s="24"/>
      <c r="P15" s="24"/>
      <c r="Q15" s="24"/>
      <c r="R15" s="24"/>
      <c r="S15" s="24"/>
      <c r="T15" s="24"/>
      <c r="U15" s="24"/>
      <c r="V15" s="24"/>
      <c r="W15" s="24"/>
    </row>
    <row r="16" spans="1:91" customHeight="1" ht="25.5">
      <c r="A16" s="97" t="s">
        <v>300</v>
      </c>
      <c r="B16" s="176">
        <v>238</v>
      </c>
      <c r="C16" s="14" t="str">
        <f>SUM(D16:F16)</f>
        <v>0</v>
      </c>
      <c r="D16" s="188">
        <v>52</v>
      </c>
      <c r="E16" s="188">
        <v>7</v>
      </c>
      <c r="F16" s="188">
        <v>0</v>
      </c>
      <c r="G16" s="24"/>
      <c r="H16" s="268" t="s">
        <v>301</v>
      </c>
      <c r="I16" s="269" t="str">
        <f>IFERROR(D24/D21,0)</f>
        <v>0</v>
      </c>
      <c r="J16" s="269" t="str">
        <f>IFERROR(E24/E21,0)</f>
        <v>0</v>
      </c>
      <c r="K16" s="269" t="str">
        <f>IFERROR(F24/F21,0)</f>
        <v>0</v>
      </c>
      <c r="L16" s="24"/>
      <c r="M16" s="24"/>
      <c r="N16" s="24"/>
      <c r="O16" s="24"/>
      <c r="P16" s="24"/>
      <c r="Q16" s="24"/>
      <c r="R16" s="24"/>
      <c r="S16" s="24"/>
      <c r="T16" s="24"/>
      <c r="U16" s="24"/>
      <c r="V16" s="24"/>
      <c r="W16" s="24"/>
    </row>
    <row r="17" spans="1:91" customHeight="1" ht="25.5">
      <c r="A17" s="97" t="s">
        <v>302</v>
      </c>
      <c r="B17" s="176">
        <v>239</v>
      </c>
      <c r="C17" s="14" t="str">
        <f>SUM(D17:F17)</f>
        <v>0</v>
      </c>
      <c r="D17" s="14" t="str">
        <f>SUM(D18:D19)</f>
        <v>0</v>
      </c>
      <c r="E17" s="14" t="str">
        <f>SUM(E18:E19)</f>
        <v>0</v>
      </c>
      <c r="F17" s="14" t="str">
        <f>SUM(F18:F19)</f>
        <v>0</v>
      </c>
      <c r="G17" s="24"/>
      <c r="H17" s="268" t="s">
        <v>303</v>
      </c>
      <c r="I17" s="269" t="str">
        <f>IFERROR(D25/D22,0)</f>
        <v>0</v>
      </c>
      <c r="J17" s="269" t="str">
        <f>IFERROR(E25/E22,0)</f>
        <v>0</v>
      </c>
      <c r="K17" s="269" t="str">
        <f>IFERROR(F25/F22,0)</f>
        <v>0</v>
      </c>
      <c r="L17" s="24"/>
      <c r="M17" s="24"/>
      <c r="N17" s="24"/>
      <c r="O17" s="24"/>
      <c r="P17" s="24"/>
      <c r="Q17" s="24"/>
      <c r="R17" s="24"/>
      <c r="S17" s="24"/>
      <c r="T17" s="24"/>
      <c r="U17" s="24"/>
      <c r="V17" s="24"/>
      <c r="W17" s="24"/>
    </row>
    <row r="18" spans="1:91" customHeight="1" ht="12.75">
      <c r="A18" s="92" t="s">
        <v>304</v>
      </c>
      <c r="B18" s="176">
        <v>240</v>
      </c>
      <c r="C18" s="14" t="str">
        <f>SUM(D18:F18)</f>
        <v>0</v>
      </c>
      <c r="D18" s="188">
        <v>0</v>
      </c>
      <c r="E18" s="188">
        <v>1</v>
      </c>
      <c r="F18" s="188">
        <v>0</v>
      </c>
      <c r="G18" s="24"/>
      <c r="H18" s="24"/>
      <c r="I18" s="24"/>
      <c r="J18" s="24"/>
      <c r="K18" s="24"/>
      <c r="L18" s="24"/>
      <c r="M18" s="24"/>
      <c r="N18" s="24"/>
      <c r="O18" s="24"/>
      <c r="P18" s="24"/>
      <c r="Q18" s="24"/>
      <c r="R18" s="24"/>
      <c r="S18" s="24"/>
      <c r="T18" s="24"/>
      <c r="U18" s="24"/>
      <c r="V18" s="24"/>
      <c r="W18" s="24"/>
    </row>
    <row r="19" spans="1:91" customHeight="1" ht="12.75">
      <c r="A19" s="92" t="s">
        <v>305</v>
      </c>
      <c r="B19" s="176">
        <v>241</v>
      </c>
      <c r="C19" s="14" t="str">
        <f>SUM(D19:F19)</f>
        <v>0</v>
      </c>
      <c r="D19" s="188">
        <v>0</v>
      </c>
      <c r="E19" s="188">
        <v>0</v>
      </c>
      <c r="F19" s="188">
        <v>0</v>
      </c>
      <c r="G19" s="24"/>
      <c r="H19" s="24"/>
      <c r="I19" s="24"/>
      <c r="J19" s="24"/>
      <c r="K19" s="24"/>
      <c r="L19" s="24"/>
      <c r="M19" s="24"/>
      <c r="N19" s="24"/>
      <c r="O19" s="24"/>
      <c r="P19" s="24"/>
      <c r="Q19" s="24"/>
      <c r="R19" s="24"/>
      <c r="S19" s="24"/>
      <c r="T19" s="24"/>
      <c r="U19" s="24"/>
      <c r="V19" s="24"/>
      <c r="W19" s="24"/>
    </row>
    <row r="20" spans="1:91" customHeight="1" ht="25.5">
      <c r="A20" s="97" t="s">
        <v>306</v>
      </c>
      <c r="B20" s="176">
        <v>242</v>
      </c>
      <c r="C20" s="14" t="str">
        <f>SUM(D20:F20)</f>
        <v>0</v>
      </c>
      <c r="D20" s="14" t="str">
        <f>SUM(D21:D22)</f>
        <v>0</v>
      </c>
      <c r="E20" s="14" t="str">
        <f>SUM(E21:E22)</f>
        <v>0</v>
      </c>
      <c r="F20" s="14" t="str">
        <f>SUM(F21:F22)</f>
        <v>0</v>
      </c>
      <c r="G20" s="24"/>
      <c r="H20" s="24"/>
      <c r="I20" s="24"/>
      <c r="J20" s="24"/>
      <c r="K20" s="24"/>
      <c r="L20" s="24"/>
      <c r="M20" s="24"/>
      <c r="N20" s="24"/>
      <c r="O20" s="24"/>
      <c r="P20" s="24"/>
      <c r="Q20" s="24"/>
      <c r="R20" s="24"/>
      <c r="S20" s="24"/>
      <c r="T20" s="24"/>
      <c r="U20" s="24"/>
      <c r="V20" s="24"/>
      <c r="W20" s="24"/>
    </row>
    <row r="21" spans="1:91" customHeight="1" ht="12.75">
      <c r="A21" s="92" t="s">
        <v>307</v>
      </c>
      <c r="B21" s="176">
        <v>243</v>
      </c>
      <c r="C21" s="14" t="str">
        <f>SUM(D21:F21)</f>
        <v>0</v>
      </c>
      <c r="D21" s="188">
        <v>3638</v>
      </c>
      <c r="E21" s="188">
        <v>1334</v>
      </c>
      <c r="F21" s="188">
        <v>0</v>
      </c>
      <c r="G21" s="24"/>
      <c r="H21" s="24"/>
      <c r="I21" s="24"/>
      <c r="J21" s="24"/>
      <c r="K21" s="24"/>
      <c r="L21" s="24"/>
      <c r="M21" s="24"/>
      <c r="N21" s="24"/>
      <c r="O21" s="24"/>
      <c r="P21" s="24"/>
      <c r="Q21" s="24"/>
      <c r="R21" s="24"/>
      <c r="S21" s="24"/>
      <c r="T21" s="24"/>
      <c r="U21" s="24"/>
      <c r="V21" s="24"/>
      <c r="W21" s="24"/>
    </row>
    <row r="22" spans="1:91" customHeight="1" ht="12.75">
      <c r="A22" s="92" t="s">
        <v>308</v>
      </c>
      <c r="B22" s="176">
        <v>244</v>
      </c>
      <c r="C22" s="14" t="str">
        <f>SUM(D22:F22)</f>
        <v>0</v>
      </c>
      <c r="D22" s="188">
        <v>0</v>
      </c>
      <c r="E22" s="188">
        <v>0</v>
      </c>
      <c r="F22" s="188">
        <v>0</v>
      </c>
      <c r="G22" s="24"/>
      <c r="H22" s="24"/>
      <c r="I22" s="24"/>
      <c r="J22" s="24"/>
      <c r="K22" s="24"/>
      <c r="L22" s="24"/>
      <c r="M22" s="24"/>
      <c r="N22" s="24"/>
      <c r="O22" s="24"/>
      <c r="P22" s="24"/>
      <c r="Q22" s="24"/>
      <c r="R22" s="24"/>
      <c r="S22" s="24"/>
      <c r="T22" s="24"/>
      <c r="U22" s="24"/>
      <c r="V22" s="24"/>
      <c r="W22" s="24"/>
    </row>
    <row r="23" spans="1:91" customHeight="1" ht="25.5">
      <c r="A23" s="97" t="s">
        <v>309</v>
      </c>
      <c r="B23" s="176">
        <v>245</v>
      </c>
      <c r="C23" s="14" t="str">
        <f>SUM(D23:F23)</f>
        <v>0</v>
      </c>
      <c r="D23" s="14" t="str">
        <f>SUM(D24:D25)</f>
        <v>0</v>
      </c>
      <c r="E23" s="14" t="str">
        <f>SUM(E24:E25)</f>
        <v>0</v>
      </c>
      <c r="F23" s="14" t="str">
        <f>SUM(F24:F25)</f>
        <v>0</v>
      </c>
      <c r="G23" s="24"/>
      <c r="H23" s="24"/>
      <c r="I23" s="24"/>
      <c r="J23" s="24"/>
      <c r="K23" s="24"/>
      <c r="L23" s="24"/>
      <c r="M23" s="24"/>
      <c r="N23" s="24"/>
      <c r="O23" s="24"/>
      <c r="P23" s="24"/>
      <c r="Q23" s="24"/>
      <c r="R23" s="24"/>
      <c r="S23" s="24"/>
      <c r="T23" s="24"/>
      <c r="U23" s="24"/>
      <c r="V23" s="24"/>
      <c r="W23" s="24"/>
    </row>
    <row r="24" spans="1:91">
      <c r="A24" s="92" t="s">
        <v>310</v>
      </c>
      <c r="B24" s="176">
        <v>246</v>
      </c>
      <c r="C24" s="14" t="str">
        <f>SUM(D24:F24)</f>
        <v>0</v>
      </c>
      <c r="D24" s="188">
        <v>15847</v>
      </c>
      <c r="E24" s="188">
        <v>10850</v>
      </c>
      <c r="F24" s="188">
        <v>0</v>
      </c>
      <c r="G24" s="24"/>
      <c r="H24" s="24"/>
      <c r="I24" s="24"/>
      <c r="J24" s="24"/>
      <c r="K24" s="24"/>
      <c r="L24" s="24"/>
      <c r="M24" s="24"/>
      <c r="N24" s="24"/>
      <c r="O24" s="24"/>
      <c r="P24" s="24"/>
      <c r="Q24" s="24"/>
      <c r="R24" s="24"/>
      <c r="S24" s="24"/>
      <c r="T24" s="24"/>
      <c r="U24" s="24"/>
      <c r="V24" s="24"/>
      <c r="W24" s="24"/>
    </row>
    <row r="25" spans="1:91">
      <c r="A25" s="92" t="s">
        <v>311</v>
      </c>
      <c r="B25" s="176">
        <v>247</v>
      </c>
      <c r="C25" s="14" t="str">
        <f>SUM(D25:F25)</f>
        <v>0</v>
      </c>
      <c r="D25" s="188">
        <v>0</v>
      </c>
      <c r="E25" s="188">
        <v>0</v>
      </c>
      <c r="F25" s="188"/>
      <c r="G25" s="24"/>
      <c r="H25" s="24"/>
      <c r="I25" s="24"/>
      <c r="J25" s="24"/>
      <c r="K25" s="24"/>
      <c r="L25" s="24"/>
      <c r="M25" s="24"/>
      <c r="N25" s="24"/>
      <c r="O25" s="24"/>
      <c r="P25" s="24"/>
      <c r="Q25" s="24"/>
      <c r="R25" s="24"/>
      <c r="S25" s="24"/>
      <c r="T25" s="24"/>
      <c r="U25" s="24"/>
      <c r="V25" s="24"/>
      <c r="W25" s="24"/>
    </row>
    <row r="26" spans="1:91">
      <c r="A26" s="97" t="s">
        <v>312</v>
      </c>
      <c r="B26" s="176">
        <v>248</v>
      </c>
      <c r="C26" s="14" t="str">
        <f>SUM(D26:F26)</f>
        <v>0</v>
      </c>
      <c r="D26" s="188">
        <v>62</v>
      </c>
      <c r="E26" s="188">
        <v>1</v>
      </c>
      <c r="F26" s="188">
        <v>0</v>
      </c>
    </row>
    <row r="27" spans="1:91" customHeight="1" ht="25.5">
      <c r="A27" s="97" t="s">
        <v>313</v>
      </c>
      <c r="B27" s="176">
        <v>249</v>
      </c>
      <c r="C27" s="14" t="str">
        <f>SUM(D27:F27)</f>
        <v>0</v>
      </c>
      <c r="D27" s="15" t="str">
        <f>SUM(D28:D37)</f>
        <v>0</v>
      </c>
      <c r="E27" s="15" t="str">
        <f>SUM(E28:E37)</f>
        <v>0</v>
      </c>
      <c r="F27" s="15" t="str">
        <f>SUM(F28:F37)</f>
        <v>0</v>
      </c>
    </row>
    <row r="28" spans="1:91" customHeight="1" ht="12.75">
      <c r="A28" s="103" t="s">
        <v>314</v>
      </c>
      <c r="B28" s="176">
        <v>250</v>
      </c>
      <c r="C28" s="14" t="str">
        <f>SUM(D28:F28)</f>
        <v>0</v>
      </c>
      <c r="D28" s="188">
        <v>0</v>
      </c>
      <c r="E28" s="188">
        <v>1</v>
      </c>
      <c r="F28" s="188"/>
    </row>
    <row r="29" spans="1:91" customHeight="1" ht="12.75">
      <c r="A29" s="103" t="s">
        <v>315</v>
      </c>
      <c r="B29" s="176">
        <v>251</v>
      </c>
      <c r="C29" s="14" t="str">
        <f>SUM(D29:F29)</f>
        <v>0</v>
      </c>
      <c r="D29" s="188">
        <v>3</v>
      </c>
      <c r="E29" s="188">
        <v>0</v>
      </c>
      <c r="F29" s="188"/>
    </row>
    <row r="30" spans="1:91" customHeight="1" ht="12.75">
      <c r="A30" s="103" t="s">
        <v>316</v>
      </c>
      <c r="B30" s="176">
        <v>252</v>
      </c>
      <c r="C30" s="14" t="str">
        <f>SUM(D30:F30)</f>
        <v>0</v>
      </c>
      <c r="D30" s="188">
        <v>24</v>
      </c>
      <c r="E30" s="188">
        <v>1</v>
      </c>
      <c r="F30" s="188"/>
    </row>
    <row r="31" spans="1:91" customHeight="1" ht="12.75">
      <c r="A31" s="103" t="s">
        <v>317</v>
      </c>
      <c r="B31" s="176">
        <v>253</v>
      </c>
      <c r="C31" s="14" t="str">
        <f>SUM(D31:F31)</f>
        <v>0</v>
      </c>
      <c r="D31" s="188">
        <v>0</v>
      </c>
      <c r="E31" s="188">
        <v>0</v>
      </c>
      <c r="F31" s="188"/>
    </row>
    <row r="32" spans="1:91" s="25" customFormat="1">
      <c r="A32" s="103" t="s">
        <v>318</v>
      </c>
      <c r="B32" s="176">
        <v>254</v>
      </c>
      <c r="C32" s="14" t="str">
        <f>SUM(D32:F32)</f>
        <v>0</v>
      </c>
      <c r="D32" s="188">
        <v>26</v>
      </c>
      <c r="E32" s="188">
        <v>1</v>
      </c>
      <c r="F32" s="188"/>
    </row>
    <row r="33" spans="1:91">
      <c r="A33" s="103" t="s">
        <v>319</v>
      </c>
      <c r="B33" s="176">
        <v>255</v>
      </c>
      <c r="C33" s="14" t="str">
        <f>SUM(D33:F33)</f>
        <v>0</v>
      </c>
      <c r="D33" s="188">
        <v>18</v>
      </c>
      <c r="E33" s="188">
        <v>1</v>
      </c>
      <c r="F33" s="188"/>
      <c r="CL33" s="146"/>
    </row>
    <row r="34" spans="1:91" customHeight="1" ht="12.75">
      <c r="A34" s="103" t="s">
        <v>320</v>
      </c>
      <c r="B34" s="176">
        <v>256</v>
      </c>
      <c r="C34" s="14" t="str">
        <f>SUM(D34:F34)</f>
        <v>0</v>
      </c>
      <c r="D34" s="188">
        <v>10</v>
      </c>
      <c r="E34" s="188">
        <v>0</v>
      </c>
      <c r="F34" s="188"/>
      <c r="CL34" s="146"/>
    </row>
    <row r="35" spans="1:91" customHeight="1" ht="12.75">
      <c r="A35" s="103" t="s">
        <v>321</v>
      </c>
      <c r="B35" s="176">
        <v>257</v>
      </c>
      <c r="C35" s="14" t="str">
        <f>SUM(D35:F35)</f>
        <v>0</v>
      </c>
      <c r="D35" s="188">
        <v>12</v>
      </c>
      <c r="E35" s="188">
        <v>1</v>
      </c>
      <c r="F35" s="188"/>
    </row>
    <row r="36" spans="1:91" customHeight="1" ht="12.75">
      <c r="A36" s="103" t="s">
        <v>322</v>
      </c>
      <c r="B36" s="176">
        <v>258</v>
      </c>
      <c r="C36" s="14" t="str">
        <f>SUM(D36:F36)</f>
        <v>0</v>
      </c>
      <c r="D36" s="188">
        <v>0</v>
      </c>
      <c r="E36" s="188">
        <v>0</v>
      </c>
      <c r="F36" s="188"/>
    </row>
    <row r="37" spans="1:91" customHeight="1" ht="12.75">
      <c r="A37" s="103" t="s">
        <v>323</v>
      </c>
      <c r="B37" s="176">
        <v>259</v>
      </c>
      <c r="C37" s="14" t="str">
        <f>SUM(D37:F37)</f>
        <v>0</v>
      </c>
      <c r="D37" s="188">
        <v>28</v>
      </c>
      <c r="E37" s="188">
        <v>1</v>
      </c>
      <c r="F37" s="188">
        <v>0</v>
      </c>
    </row>
    <row r="38" spans="1:91" customHeight="1" ht="38.25">
      <c r="A38" s="97" t="s">
        <v>324</v>
      </c>
      <c r="B38" s="176">
        <v>260</v>
      </c>
      <c r="C38" s="14" t="str">
        <f>SUM(D38:F38)</f>
        <v>0</v>
      </c>
      <c r="D38" s="105" t="str">
        <f>SUM(D39:D40)</f>
        <v>0</v>
      </c>
      <c r="E38" s="105" t="str">
        <f>SUM(E39:E40)</f>
        <v>0</v>
      </c>
      <c r="F38" s="105" t="str">
        <f>SUM(F39:F40)</f>
        <v>0</v>
      </c>
    </row>
    <row r="39" spans="1:91" customHeight="1" ht="12.75">
      <c r="A39" s="103" t="s">
        <v>325</v>
      </c>
      <c r="B39" s="176">
        <v>261</v>
      </c>
      <c r="C39" s="14" t="str">
        <f>SUM(D39:F39)</f>
        <v>0</v>
      </c>
      <c r="D39" s="188">
        <v>1</v>
      </c>
      <c r="E39" s="188">
        <v>2</v>
      </c>
      <c r="F39" s="188">
        <v>0</v>
      </c>
    </row>
    <row r="40" spans="1:91" customHeight="1" ht="12.75">
      <c r="A40" s="103" t="s">
        <v>326</v>
      </c>
      <c r="B40" s="176">
        <v>262</v>
      </c>
      <c r="C40" s="14" t="str">
        <f>SUM(D40:F40)</f>
        <v>0</v>
      </c>
      <c r="D40" s="188">
        <v>10</v>
      </c>
      <c r="E40" s="188">
        <v>10</v>
      </c>
      <c r="F40" s="188">
        <v>0</v>
      </c>
    </row>
    <row r="41" spans="1:91" customHeight="1" ht="25.5">
      <c r="A41" s="97" t="s">
        <v>327</v>
      </c>
      <c r="B41" s="176">
        <v>263</v>
      </c>
      <c r="C41" s="14" t="str">
        <f>SUM(D41:F41)</f>
        <v>0</v>
      </c>
      <c r="D41" s="188">
        <v>41</v>
      </c>
      <c r="E41" s="188">
        <v>0</v>
      </c>
      <c r="F41" s="188">
        <v>0</v>
      </c>
    </row>
  </sheetData>
  <sheetProtection sheet="1" objects="1" scenarios="1" formatCells="0" formatColumns="0" formatRows="0" autoFilter="0" pivotTables="0"/>
  <mergeCells>
    <mergeCell ref="H4:K4"/>
    <mergeCell ref="H11:K11"/>
  </mergeCells>
  <conditionalFormatting sqref="D18:F19">
    <cfRule type="cellIs" dxfId="31" priority="1" operator="greaterThan">
      <formula>D12+D13</formula>
    </cfRule>
  </conditionalFormatting>
  <conditionalFormatting sqref="I6">
    <cfRule type="expression" dxfId="32" priority="2">
      <formula>$I$6&gt;$I$7</formula>
    </cfRule>
  </conditionalFormatting>
  <conditionalFormatting sqref="J6">
    <cfRule type="expression" dxfId="33" priority="3">
      <formula>$J$6&gt;$J$7</formula>
    </cfRule>
  </conditionalFormatting>
  <conditionalFormatting sqref="K6">
    <cfRule type="expression" dxfId="34" priority="4">
      <formula>$K$6&gt;$K$7</formula>
    </cfRule>
  </conditionalFormatting>
  <conditionalFormatting sqref="I16:K16">
    <cfRule type="cellIs" dxfId="35" priority="5" operator="lessThan">
      <formula>2</formula>
    </cfRule>
    <cfRule type="cellIs" dxfId="36" priority="6" operator="greaterThan">
      <formula>15</formula>
    </cfRule>
  </conditionalFormatting>
  <dataValidations count="21">
    <dataValidation type="decimal" operator="greaterThanOrEqual" allowBlank="1" showDropDown="0" showInputMessage="1" showErrorMessage="1" error="Значение должно быть числовым." prompt="Число учреждений, имеющих лицензию, не может превышать общее число учреждений в строках 235-238" sqref="D18:F19">
      <formula1>0</formula1>
    </dataValidation>
    <dataValidation type="decimal" operator="greaterThanOrEqual" allowBlank="1" showDropDown="0" showInputMessage="1" showErrorMessage="1" error="Значение должно быть числовым." sqref="D21:F22">
      <formula1>0</formula1>
    </dataValidation>
    <dataValidation type="decimal" operator="greaterThanOrEqual" allowBlank="1" showDropDown="0" showInputMessage="1" showErrorMessage="1" error="Значение должно быть числовым." sqref="D39:F41">
      <formula1>0</formula1>
    </dataValidation>
    <dataValidation type="decimal" operator="greaterThanOrEqual" allowBlank="1" showDropDown="0" showInputMessage="1" showErrorMessage="1" error="Значение должно быть числовым." sqref="D7:F10">
      <formula1>0</formula1>
    </dataValidation>
    <dataValidation type="decimal" operator="greaterThanOrEqual" allowBlank="1" showDropDown="0" showInputMessage="1" showErrorMessage="1" error="Значение должно быть числовым." sqref="D28:F37">
      <formula1>0</formula1>
    </dataValidation>
    <dataValidation type="decimal" operator="greaterThanOrEqual" allowBlank="1" showDropDown="0" showInputMessage="1" showErrorMessage="1" error="Значение должно быть числовым." sqref="D12:F16">
      <formula1>0</formula1>
    </dataValidation>
    <dataValidation type="decimal" operator="greaterThanOrEqual" allowBlank="1" showDropDown="0" showInputMessage="1" showErrorMessage="1" error="Значение должно быть числовым." sqref="D24:F26">
      <formula1>0</formula1>
    </dataValidation>
    <dataValidation type="decimal" operator="greaterThanOrEqual" allowBlank="1" showDropDown="0" showInputMessage="1" showErrorMessage="1" error="Значение должно быть числовым." prompt="Число учреждений, имеющих лицензию, не может превышать общее число учреждений в строках 235-238" sqref="D18:F19">
      <formula1>0</formula1>
    </dataValidation>
    <dataValidation type="decimal" operator="greaterThanOrEqual" allowBlank="1" showDropDown="0" showInputMessage="1" showErrorMessage="1" error="Значение должно быть числовым." sqref="D21:F22">
      <formula1>0</formula1>
    </dataValidation>
    <dataValidation type="decimal" operator="greaterThanOrEqual" allowBlank="1" showDropDown="0" showInputMessage="1" showErrorMessage="1" error="Значение должно быть числовым." sqref="D39:F41">
      <formula1>0</formula1>
    </dataValidation>
    <dataValidation type="decimal" operator="greaterThanOrEqual" allowBlank="1" showDropDown="0" showInputMessage="1" showErrorMessage="1" error="Значение должно быть числовым." sqref="D7:F10">
      <formula1>0</formula1>
    </dataValidation>
    <dataValidation type="decimal" operator="greaterThanOrEqual" allowBlank="1" showDropDown="0" showInputMessage="1" showErrorMessage="1" error="Значение должно быть числовым." sqref="D28:F37">
      <formula1>0</formula1>
    </dataValidation>
    <dataValidation type="decimal" operator="greaterThanOrEqual" allowBlank="1" showDropDown="0" showInputMessage="1" showErrorMessage="1" error="Значение должно быть числовым." sqref="D12:F16">
      <formula1>0</formula1>
    </dataValidation>
    <dataValidation type="decimal" operator="greaterThanOrEqual" allowBlank="1" showDropDown="0" showInputMessage="1" showErrorMessage="1" error="Значение должно быть числовым." sqref="D24:F26">
      <formula1>0</formula1>
    </dataValidation>
    <dataValidation type="decimal" operator="greaterThanOrEqual" allowBlank="1" showDropDown="0" showInputMessage="1" showErrorMessage="1" error="Значение должно быть числовым." prompt="Число учреждений, имеющих лицензию, не может превышать общее число учреждений в строках 235-238" sqref="D18:F19">
      <formula1>0</formula1>
    </dataValidation>
    <dataValidation type="decimal" operator="greaterThanOrEqual" allowBlank="1" showDropDown="0" showInputMessage="1" showErrorMessage="1" error="Значение должно быть числовым." sqref="D21:F22">
      <formula1>0</formula1>
    </dataValidation>
    <dataValidation type="decimal" operator="greaterThanOrEqual" allowBlank="1" showDropDown="0" showInputMessage="1" showErrorMessage="1" error="Значение должно быть числовым." sqref="D39:F41">
      <formula1>0</formula1>
    </dataValidation>
    <dataValidation type="decimal" operator="greaterThanOrEqual" allowBlank="1" showDropDown="0" showInputMessage="1" showErrorMessage="1" error="Значение должно быть числовым." sqref="D7:F10">
      <formula1>0</formula1>
    </dataValidation>
    <dataValidation type="decimal" operator="greaterThanOrEqual" allowBlank="1" showDropDown="0" showInputMessage="1" showErrorMessage="1" error="Значение должно быть числовым." sqref="D28:F37">
      <formula1>0</formula1>
    </dataValidation>
    <dataValidation type="decimal" operator="greaterThanOrEqual" allowBlank="1" showDropDown="0" showInputMessage="1" showErrorMessage="1" error="Значение должно быть числовым." sqref="D12:F16">
      <formula1>0</formula1>
    </dataValidation>
    <dataValidation type="decimal" operator="greaterThanOrEqual" allowBlank="1" showDropDown="0" showInputMessage="1" showErrorMessage="1" error="Значение должно быть числовым." sqref="D24:F26">
      <formula1>0</formula1>
    </dataValidation>
  </dataValidations>
  <printOptions gridLines="false" gridLinesSet="true"/>
  <pageMargins left="0.43307086614173" right="0.43307086614173" top="0.86614173228346" bottom="0.43307086614173" header="0.31496062992126" footer="0.31496062992126"/>
  <pageSetup paperSize="9" orientation="landscape" scale="100" fitToHeight="1" fitToWidth="1" pageOrder="downThenOver" r:id="rId1ps"/>
  <headerFooter differentOddEven="false" differentFirst="false" scaleWithDoc="true" alignWithMargins="true">
    <oddHeader>&amp;C&amp;"Times New Roman,обычный"&amp;P</oddHeader>
    <oddFooter/>
    <evenHeader/>
    <evenFooter/>
    <firstHeader/>
    <firstFooter/>
  </headerFooter>
  <legacyDrawing r:id="rId_comments_vml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титульный лист</vt:lpstr>
      <vt:lpstr>р1. направления МП</vt:lpstr>
      <vt:lpstr>р2. инициативы</vt:lpstr>
      <vt:lpstr>р3. соцуслуги</vt:lpstr>
      <vt:lpstr>р4. жилье</vt:lpstr>
      <vt:lpstr>р5. занятость</vt:lpstr>
      <vt:lpstr>р6. медиа</vt:lpstr>
      <vt:lpstr>р7. финансы</vt:lpstr>
      <vt:lpstr>р8. инфраструктура</vt:lpstr>
      <vt:lpstr>р9. кадры</vt:lpstr>
      <vt:lpstr>р10.1 нко</vt:lpstr>
      <vt:lpstr>р10.2 нко</vt:lpstr>
      <vt:lpstr>р11.1 волонтеры</vt:lpstr>
      <vt:lpstr>р11.2 волонтеры</vt:lpstr>
      <vt:lpstr>р11.3 волонтеры</vt:lpstr>
      <vt:lpstr>Лист1</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Котова Евгения Константиновна</dc:creator>
  <cp:lastModifiedBy>mreshtanenko</cp:lastModifiedBy>
  <dcterms:created xsi:type="dcterms:W3CDTF">2022-03-03T13:24:37+03:00</dcterms:created>
  <dcterms:modified xsi:type="dcterms:W3CDTF">2025-02-14T09:55:24+03:00</dcterms:modified>
  <dc:title/>
  <dc:description/>
  <dc:subject/>
  <cp:keywords/>
  <cp:category/>
</cp:coreProperties>
</file>